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8990" windowHeight="11760" activeTab="2"/>
  </bookViews>
  <sheets>
    <sheet name="naslovna strana " sheetId="8" r:id="rId1"/>
    <sheet name="(prihodi)" sheetId="4" r:id="rId2"/>
    <sheet name="(izdaci) " sheetId="9" r:id="rId3"/>
    <sheet name="Sheet1" sheetId="1" r:id="rId4"/>
    <sheet name="Sheet2" sheetId="2" r:id="rId5"/>
    <sheet name="Sheet3" sheetId="3" r:id="rId6"/>
  </sheets>
  <definedNames>
    <definedName name="_xlnm.Print_Titles" localSheetId="2">'(izdaci) '!$5:$6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F208" i="9"/>
  <c r="F206"/>
  <c r="F198"/>
  <c r="F189"/>
  <c r="F187"/>
  <c r="F184"/>
  <c r="F176"/>
  <c r="F167"/>
  <c r="F165"/>
  <c r="F162"/>
  <c r="F161" s="1"/>
  <c r="F180" s="1"/>
  <c r="F156"/>
  <c r="F155" s="1"/>
  <c r="F159" s="1"/>
  <c r="F150"/>
  <c r="F148"/>
  <c r="F140"/>
  <c r="F139"/>
  <c r="F153" s="1"/>
  <c r="F130"/>
  <c r="F129" s="1"/>
  <c r="F137" s="1"/>
  <c r="F123"/>
  <c r="F114"/>
  <c r="F104"/>
  <c r="F102"/>
  <c r="F99"/>
  <c r="F98"/>
  <c r="F127" s="1"/>
  <c r="F94"/>
  <c r="F87"/>
  <c r="F86" s="1"/>
  <c r="F96" s="1"/>
  <c r="F76"/>
  <c r="F74"/>
  <c r="F71"/>
  <c r="F57"/>
  <c r="F56"/>
  <c r="F84" s="1"/>
  <c r="F23"/>
  <c r="F15" s="1"/>
  <c r="F54" s="1"/>
  <c r="F16"/>
  <c r="F9"/>
  <c r="F8" s="1"/>
  <c r="F13" s="1"/>
  <c r="F103" i="4"/>
  <c r="F99"/>
  <c r="F98" s="1"/>
  <c r="F97" s="1"/>
  <c r="F95"/>
  <c r="F94"/>
  <c r="F91"/>
  <c r="F90" s="1"/>
  <c r="F87"/>
  <c r="F86" s="1"/>
  <c r="F81"/>
  <c r="F79"/>
  <c r="F75"/>
  <c r="F71"/>
  <c r="F70" s="1"/>
  <c r="F67"/>
  <c r="F65"/>
  <c r="F63"/>
  <c r="F57"/>
  <c r="F56" s="1"/>
  <c r="F54"/>
  <c r="F53" s="1"/>
  <c r="F51"/>
  <c r="F50" s="1"/>
  <c r="F48"/>
  <c r="F46"/>
  <c r="F45" s="1"/>
  <c r="F43"/>
  <c r="F38"/>
  <c r="F36"/>
  <c r="F35" s="1"/>
  <c r="F32"/>
  <c r="F30"/>
  <c r="F28"/>
  <c r="F20"/>
  <c r="F19" s="1"/>
  <c r="F16"/>
  <c r="F14"/>
  <c r="F10"/>
  <c r="F9" s="1"/>
  <c r="F183" i="9" l="1"/>
  <c r="F216" s="1"/>
  <c r="F181"/>
  <c r="F34" i="4"/>
  <c r="F27"/>
  <c r="F8"/>
  <c r="F214" i="9" l="1"/>
  <c r="F102" i="4"/>
  <c r="F107" s="1"/>
</calcChain>
</file>

<file path=xl/sharedStrings.xml><?xml version="1.0" encoding="utf-8"?>
<sst xmlns="http://schemas.openxmlformats.org/spreadsheetml/2006/main" count="737" uniqueCount="459">
  <si>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</si>
  <si>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</si>
  <si>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</si>
  <si>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</si>
  <si>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</si>
  <si>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</si>
  <si>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</si>
  <si>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</si>
  <si>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</si>
  <si>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</si>
  <si>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</si>
  <si>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</si>
  <si>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</si>
  <si>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</si>
  <si>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</si>
  <si>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</si>
  <si>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</si>
  <si>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</si>
  <si>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</si>
  <si>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</si>
  <si>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</si>
  <si>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</si>
  <si>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</si>
  <si>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</si>
  <si>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</si>
  <si>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</si>
  <si>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</si>
  <si>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</si>
  <si>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</si>
  <si>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</si>
  <si>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</si>
  <si>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</si>
  <si>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</si>
  <si>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</si>
  <si>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</si>
  <si>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</si>
  <si>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</si>
  <si>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</si>
  <si>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</si>
  <si>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</si>
  <si>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</si>
  <si>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</si>
  <si>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</si>
  <si>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</si>
  <si>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</si>
  <si>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</si>
  <si>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</si>
  <si>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</si>
  <si>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</si>
  <si>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</si>
  <si>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</si>
  <si>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</si>
  <si>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</si>
  <si>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</si>
  <si>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</si>
  <si>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</si>
  <si>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</si>
  <si>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</si>
  <si>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</si>
  <si>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</si>
  <si>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</si>
  <si>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</si>
  <si>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</si>
  <si>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Prihodi od organizacije manifestacije "Visočko ljeto"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</si>
  <si>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</si>
  <si>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</si>
  <si>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</si>
  <si>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</si>
  <si>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</si>
  <si>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</si>
  <si>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</si>
  <si>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</si>
  <si>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</si>
  <si>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</si>
  <si>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</si>
  <si>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</si>
  <si>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</si>
  <si>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</si>
  <si>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</si>
  <si>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</si>
  <si>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</si>
  <si>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</si>
  <si>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</si>
  <si>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</si>
  <si>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</si>
  <si>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</si>
  <si>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</si>
  <si>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</si>
  <si>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</si>
  <si>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</si>
  <si>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</si>
  <si>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</si>
  <si>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</si>
  <si>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</si>
  <si>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</si>
  <si>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</si>
  <si>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</si>
  <si>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</si>
  <si>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</si>
  <si>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</si>
  <si>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</si>
  <si>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</si>
  <si>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</si>
  <si>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</si>
  <si>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</si>
  <si>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</si>
  <si>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</si>
  <si>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</si>
  <si>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</si>
  <si>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</si>
  <si>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</si>
  <si>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</si>
  <si>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</si>
  <si>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</si>
  <si>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</si>
  <si>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</si>
  <si>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</si>
  <si>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</si>
  <si>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</si>
  <si>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</si>
  <si>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</si>
  <si>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</si>
  <si>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</si>
  <si>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</si>
  <si>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</si>
  <si>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</si>
  <si>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</si>
  <si>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</si>
  <si>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</si>
  <si>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</si>
  <si>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</si>
  <si>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</si>
  <si>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</si>
  <si>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</si>
  <si>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</si>
  <si>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</si>
  <si>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</si>
  <si>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</si>
  <si>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</si>
  <si>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</si>
  <si>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</si>
  <si>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</si>
  <si>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</si>
  <si>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</si>
  <si>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</si>
  <si>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</si>
  <si>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</si>
  <si>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</si>
  <si>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</si>
  <si>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</si>
  <si>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</si>
  <si>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</si>
  <si>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</si>
  <si>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</si>
  <si>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</si>
  <si>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</si>
  <si>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</si>
  <si>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</si>
  <si>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</si>
  <si>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</si>
  <si>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</si>
  <si>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</si>
  <si>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</si>
  <si>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</si>
  <si>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</si>
  <si>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</si>
  <si>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</si>
  <si>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</si>
  <si>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</si>
  <si>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</si>
  <si>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</si>
  <si>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</si>
  <si>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</si>
  <si>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</si>
  <si>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</si>
  <si>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</si>
  <si>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3.1.1.2.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</si>
  <si>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</si>
  <si>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</si>
  <si>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</si>
  <si>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</si>
  <si>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</si>
  <si>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</si>
  <si>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</si>
  <si>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</si>
  <si>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</si>
  <si>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</si>
  <si>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</si>
  <si>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</si>
  <si>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</si>
  <si>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</si>
  <si>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UKUPNI IZDACI POTROŠAČKE JEDINICE 100111</t>
  </si>
  <si>
    <t>.0491</t>
  </si>
  <si>
    <t>Izdaci za bankarske i usluge osiguranja</t>
  </si>
  <si>
    <t>.0661</t>
  </si>
  <si>
    <t>1.1.4.</t>
  </si>
  <si>
    <t>1.1.5.</t>
  </si>
  <si>
    <t>Sufinansiranje utopljavanja objekata</t>
  </si>
  <si>
    <t>1.1.6.</t>
  </si>
  <si>
    <t>1.1.7.</t>
  </si>
  <si>
    <t>.0861</t>
  </si>
  <si>
    <t xml:space="preserve">Izdaci za održavanje manifestacije "Visočko ljeto" 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</si>
  <si>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</si>
  <si>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</si>
  <si>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</si>
  <si>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</si>
  <si>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</si>
  <si>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</si>
  <si>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</si>
  <si>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</si>
  <si>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</si>
  <si>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</si>
  <si>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</si>
  <si>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</si>
  <si>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</si>
  <si>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</si>
  <si>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</si>
  <si>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</si>
  <si>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</si>
  <si>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</si>
  <si>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</si>
  <si>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UKUPNI IZDACI POTROŠAČKE JEDINICE 100121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</si>
  <si>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</si>
  <si>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</si>
  <si>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</si>
  <si>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</si>
  <si>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</si>
  <si>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</si>
  <si>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</si>
  <si>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</si>
  <si>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</si>
  <si>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</si>
  <si>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UKUPNI IZDACI POTROŠAČKE JEDINICE 100131</t>
  </si>
  <si>
    <t>.0961</t>
  </si>
  <si>
    <t>Subvencija za prevoz đaka i studenata</t>
  </si>
  <si>
    <t>Obilježavanje praznika i drugih značajnijih datuma</t>
  </si>
  <si>
    <t>.0941</t>
  </si>
  <si>
    <t>Stipendije za nadarene studente</t>
  </si>
  <si>
    <t>.0951</t>
  </si>
  <si>
    <t>Jednokratne pomoći za školovanje</t>
  </si>
  <si>
    <t>Transfer za alternativni smještaj iz Budžeta ZDK</t>
  </si>
  <si>
    <t>.0811</t>
  </si>
  <si>
    <t>Projekti po javnom pozivu za NVO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</si>
  <si>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</si>
  <si>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</si>
  <si>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</si>
  <si>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</si>
  <si>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</si>
  <si>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</si>
  <si>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</si>
  <si>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</si>
  <si>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</si>
  <si>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</si>
  <si>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</si>
  <si>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</si>
  <si>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</si>
  <si>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</si>
  <si>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</si>
  <si>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</si>
  <si>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</si>
  <si>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1.2.19.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</si>
  <si>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</si>
  <si>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</si>
  <si>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</si>
  <si>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</si>
  <si>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</si>
  <si>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</si>
  <si>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</si>
  <si>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</si>
  <si>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</si>
  <si>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</si>
  <si>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1.2.28.</t>
  </si>
  <si>
    <t>.0841</t>
  </si>
  <si>
    <t>Transfer za pomoć vjerskim zajednicama</t>
  </si>
  <si>
    <t>UKUPNI IZDACI POTROŠAČKE JEDINICE 100141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</si>
  <si>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</si>
  <si>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</si>
  <si>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</si>
  <si>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</si>
  <si>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</si>
  <si>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</si>
  <si>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</si>
  <si>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</si>
  <si>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</si>
  <si>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</si>
  <si>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</si>
  <si>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</si>
  <si>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</si>
  <si>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</si>
  <si>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</si>
  <si>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</si>
  <si>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</si>
  <si>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1.3.9.</t>
  </si>
  <si>
    <t xml:space="preserve">Izdaci za naknade komisijama 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</si>
  <si>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</si>
  <si>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</si>
  <si>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</si>
  <si>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</si>
  <si>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</si>
  <si>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</si>
  <si>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</si>
  <si>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</si>
  <si>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UKUPNI IZDACI POTROŠAČKE JEDINICE 100151</t>
  </si>
  <si>
    <t>Izdaci za naknade vijećnicima</t>
  </si>
  <si>
    <t>UKUPNI IZDACI POTROŠAČKE JEDINICE 100211</t>
  </si>
  <si>
    <t>.0321</t>
  </si>
  <si>
    <t>izdaci za bankarske i usluge osiguranja</t>
  </si>
  <si>
    <t>Socijalna davanja iz sredstava Zeničko-dobojskog kantona</t>
  </si>
  <si>
    <t>UKUPNI IZDACI</t>
  </si>
  <si>
    <t>II  SINTETIČKI PREGLED IZDATAKA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</si>
  <si>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</si>
  <si>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</si>
  <si>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</si>
  <si>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</si>
  <si>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</si>
  <si>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</si>
  <si>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</si>
  <si>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Transferi za poticaje poljoprivredi i subvencije privrednicima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</si>
  <si>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</si>
  <si>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</si>
  <si>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</si>
  <si>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</si>
  <si>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</si>
  <si>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</si>
  <si>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</si>
  <si>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</si>
  <si>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</si>
  <si>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UKUPNO BUDŽETSKA SREDSTVA</t>
  </si>
  <si>
    <t xml:space="preserve">Sufinansiranje takmičarskog ligaškog sporta   </t>
  </si>
  <si>
    <t xml:space="preserve">Transfer za sufinansiranje projekata međunarodnih organizacija </t>
  </si>
  <si>
    <t>Transfer za sondažna arheološka iskopavanja</t>
  </si>
  <si>
    <t>Sufinansiranje za apliciranje viših nivoa vlasti, domaćih i ino.organiz. i EU fondova</t>
  </si>
  <si>
    <t>2.</t>
  </si>
  <si>
    <t>UKUPNI IZDACI POTROŠAČKE JEDINICE 100161</t>
  </si>
  <si>
    <t>UKUPNI IZDACI POTROŠAČKE JEDINICE 100171</t>
  </si>
  <si>
    <t>UKUPNI IZDACI POTROŠAČKE JEDINICE 100311</t>
  </si>
  <si>
    <t>III-1. JAVNA USTANOVA CENTAR ZA SOCIJALNI RAD</t>
  </si>
  <si>
    <t>1.</t>
  </si>
  <si>
    <t>4.</t>
  </si>
  <si>
    <t>TEKUĆI  TRANSFERI</t>
  </si>
  <si>
    <t>Primljeni transferi od ostalih nivoa vlasti</t>
  </si>
  <si>
    <t>Naknada za vatrogastvo</t>
  </si>
  <si>
    <t>Podrška projektu izrade Monografije Visoko 92-95</t>
  </si>
  <si>
    <t>Nastavak procesa izgradnje sistema videonadzora</t>
  </si>
  <si>
    <t>Jednokratne pomoći za porodilje</t>
  </si>
  <si>
    <t>Stipendije za nadarene učenike osnovnih i srednjih škola</t>
  </si>
  <si>
    <t>1.2.29.</t>
  </si>
  <si>
    <t>I-2.SLUŽBA ZA FINANSIJE, PRIVREDU I DRUŠTVENE DJELATNOSTI</t>
  </si>
  <si>
    <t>I-4.SLUŽBA ZA URBANIZAM, STAMBENE, GEODETSKE POSLOVE I KATASTAR NEKRETNINA</t>
  </si>
  <si>
    <t>I-5.SLUŽBA ZA OPĆU UPRAVU, INSPEKCIJSKE POSLOVE I BORAČKO-INVALIDSKU ZAŠTITU</t>
  </si>
  <si>
    <t>I-7.SLUŽBA CIVILNE ZAŠTITE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</si>
  <si>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</si>
  <si>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</si>
  <si>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</si>
  <si>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>1.4.8.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</si>
  <si>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</si>
  <si>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</si>
  <si>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</si>
  <si>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</si>
  <si>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</si>
  <si>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</si>
  <si>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</si>
  <si>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</si>
  <si>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</si>
  <si>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</si>
  <si>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</si>
  <si>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</si>
  <si>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Podrška projektu deminiranja na području općine (nenamjenska sredstva budžeta)</t>
  </si>
  <si>
    <t>Transferi za volonterski rad (javni poziv)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</si>
  <si>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</si>
  <si>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</si>
  <si>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</si>
  <si>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</si>
  <si>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</si>
  <si>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</si>
  <si>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</si>
  <si>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Transferi za radove u mjesnim zajednicama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</si>
  <si>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</si>
  <si>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</si>
  <si>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</si>
  <si>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</si>
  <si>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</si>
  <si>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</si>
  <si>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</si>
  <si>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 xml:space="preserve">Izdaci za Program Fonda zaštite okoline ZDK  </t>
  </si>
  <si>
    <t>1.1.10.</t>
  </si>
  <si>
    <t>Sufinansiranje troškova azila za pse</t>
  </si>
  <si>
    <t>Projektna dokumentacija, revizija projektne dokumentacije i elaborati</t>
  </si>
  <si>
    <t xml:space="preserve">Pomoći pripadnicima boračkih populacija </t>
  </si>
  <si>
    <t>Podrška razvoju turizma</t>
  </si>
  <si>
    <t>Izdaci za usluge objave postupaka javnih nabavki</t>
  </si>
  <si>
    <t>Interventna sredstva za održavanje objekata kolektivnog stanovanja</t>
  </si>
  <si>
    <t>1.1.11.</t>
  </si>
  <si>
    <t>1.1.12.</t>
  </si>
  <si>
    <t>1.3.3.1.</t>
  </si>
  <si>
    <t>Prihodi od indirektnih poreza na ime finan.autocesta i dr.cesta u FBiH</t>
  </si>
  <si>
    <t xml:space="preserve">  </t>
  </si>
  <si>
    <t xml:space="preserve">               </t>
  </si>
  <si>
    <t>RASHODI I IZDACI</t>
  </si>
  <si>
    <t>VIŠAK/MANJAK</t>
  </si>
  <si>
    <t>član 3.</t>
  </si>
  <si>
    <t>(izdaci po budžetskim korisnicima)</t>
  </si>
  <si>
    <t>član 4.</t>
  </si>
  <si>
    <t>(korištenje tekuće rezerve)</t>
  </si>
  <si>
    <t>član 5.</t>
  </si>
  <si>
    <t>(završne odredbe)</t>
  </si>
  <si>
    <t>Transferi za sufinan.rada hitne med.pomoći i higijensko-epidemiološke službe u JU Dom zdravlja</t>
  </si>
  <si>
    <t xml:space="preserve">UKUPNI PRIHODI </t>
  </si>
  <si>
    <t>PRIHODI I PRIMICI</t>
  </si>
  <si>
    <t xml:space="preserve"> I -1.GRADONAČELNIK</t>
  </si>
  <si>
    <t>Sufinansiranje nabavke opreme za JP i JU čiji je osnivač Grad</t>
  </si>
  <si>
    <t xml:space="preserve"> I -6.SLUŽBA ZA POSLOVE GRADONAČELNIKA/ GRADONAČELNICE I GRADSKOG VIJEĆA</t>
  </si>
  <si>
    <t>Stalna i povremena socijalna davanja iz budžeta Grada Visoko</t>
  </si>
  <si>
    <t>Naknada iz funkcionalne premije osig. od autoodgov.za vatrog.jed.</t>
  </si>
  <si>
    <t>Transfer za pomoć u adaptaciji školskih objekata na području Grada</t>
  </si>
  <si>
    <t>Pomoć za liječenje djece oboljele od karcinoma</t>
  </si>
  <si>
    <r>
      <t>Transfer za udruženja boračkih populacija (</t>
    </r>
    <r>
      <rPr>
        <sz val="8"/>
        <color theme="1"/>
        <rFont val="Times New Roman"/>
        <family val="1"/>
        <charset val="238"/>
      </rPr>
      <t>UG RVI, UG PPB, UG JOB, UG DNRP</t>
    </r>
    <r>
      <rPr>
        <sz val="9"/>
        <color theme="1"/>
        <rFont val="Times New Roman"/>
        <family val="1"/>
        <charset val="238"/>
      </rPr>
      <t>)</t>
    </r>
  </si>
  <si>
    <t>II-1. PRAVOBRANILAŠTVO GRADA</t>
  </si>
  <si>
    <t xml:space="preserve">104/16, 5/18 i 11/19),člana 12. Zakona o pripadnosti  javnih  prihoda  Federacije  Bosne  i  Hercegovine   </t>
  </si>
  <si>
    <t xml:space="preserve">("Službene novine Federacije Bosne i Hercegovine" broj 22/06 i 22/09) i člana 10. Privremene statutarne </t>
  </si>
  <si>
    <t xml:space="preserve">("Službene  novine  Federacije  Bosne  i  Hercegovine" broj 102/13, 9/14, 13/14, 8/15, 91/15, 102/15,     </t>
  </si>
  <si>
    <t xml:space="preserve">                                          Na osnovu člana 32. do 66. Zakona o budžetima Federacije Bosne i Hercegovine</t>
  </si>
  <si>
    <t>o budžetima Federacije Bosne i Hercegovine ("Službene novine Federacije Bosne i Hercegovine" broj 102/13,9/14,13/14,8/15,91/15,102/15,104/16,</t>
  </si>
  <si>
    <t>5/18 i 11/19).</t>
  </si>
  <si>
    <t>I-3.SLUŽBA ZA LOKALNI EKONOMSKI  RAZVOJ,    KOMUNALNE POSLOVE, ZAŠTITU OKOLINE I JAVNE NABAVKE</t>
  </si>
  <si>
    <t>Budžet Grada Visoko (u daljem tekstu Budžet) za 2020.godinu sastoji se od:</t>
  </si>
  <si>
    <t xml:space="preserve">                                                                  BUDŽET  GRADA  VISOKO  ZA 2020.GODINU </t>
  </si>
  <si>
    <t xml:space="preserve">Prihodi i primici, rashodi i izdaci po grupama utvrđuju se u bilansu prihoda i izdataka za 2020.godinu </t>
  </si>
  <si>
    <t xml:space="preserve">kako slijedi:                                                                                                                          </t>
  </si>
  <si>
    <t>Budžet stupa na snagu danom objavljivanja u Službenom glasniku Grada Visoko, a primjenjivat će se od 01.01.2020.godine.</t>
  </si>
  <si>
    <t xml:space="preserve">Program kapitalnih ulaganja u infrastrukturu </t>
  </si>
  <si>
    <t>1.1.13.</t>
  </si>
  <si>
    <t>Izdaci za Projekat izrade i stavljanja u funkciju Adresnog registra-označavanje naziva ulica ......</t>
  </si>
  <si>
    <t xml:space="preserve">Izdaci za održavanje poslovnih  i stambenih prostora </t>
  </si>
  <si>
    <t>Izdaci za provođenje izbora i naknade članovima Izborne komisije</t>
  </si>
  <si>
    <t>2.8.1.2.</t>
  </si>
  <si>
    <t xml:space="preserve">Transferi mjesnim zajednicama za rad savjeta </t>
  </si>
  <si>
    <t>Sufinansiranje cijene vodosnabdijevanja za socijalno ugrožene porodice po javnom pozivu</t>
  </si>
  <si>
    <t>BUDŽET ZA 2020.g</t>
  </si>
  <si>
    <t xml:space="preserve">Izdaci za uklanjanje objekata u vlasništvu Grada </t>
  </si>
  <si>
    <t xml:space="preserve">U tekuću rezervu u 2020.godini izdvojit će se iznos od 40.000,00 KM ili 0,19 % od ukupnih izdataka,a koristit će se u skladu sa članom 60. i 61. Zakona </t>
  </si>
  <si>
    <t>1.2.30.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</si>
  <si>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</si>
  <si>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</si>
  <si>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</si>
  <si>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</si>
  <si>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odluke  Grada Visoko ("Službeni glasnik  općine Visoko" broj 5/19), Gradsko vijeće Visoko na petoj sjednici</t>
  </si>
  <si>
    <t>održanoj 26.12.2019.godine, donijelo je:</t>
  </si>
  <si>
    <t xml:space="preserve">  I. OPĆI DIO</t>
  </si>
  <si>
    <t xml:space="preserve">                                                                   (prihodi i rashodi) </t>
  </si>
  <si>
    <t xml:space="preserve">                                                                      član 2.</t>
  </si>
  <si>
    <t xml:space="preserve">                                                                     (sadržaj)</t>
  </si>
  <si>
    <t xml:space="preserve">                                                                        član 1.</t>
  </si>
  <si>
    <t>Izdaci u Budžetu za 2020.godinu u iznosu od 20.975.500,00 KM raspoređuje se po korisnicima u Posebnom dijelu Budžeta kako slijedi:</t>
  </si>
  <si>
    <t xml:space="preserve">Broj: 01/1-02-154/19 </t>
  </si>
  <si>
    <t xml:space="preserve">Datum: 26.12.2019.g </t>
  </si>
  <si>
    <t xml:space="preserve">          PREDSJEDAVAJUĆI </t>
  </si>
  <si>
    <t>GRADSKOG VIJEĆA VISOKO</t>
  </si>
  <si>
    <t xml:space="preserve">                Bajro Fejzić,prof.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</si>
</sst>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0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13" fillId="0" borderId="0" xfId="0" applyNumberFormat="1" applyFont="1"/>
    <xf numFmtId="3" fontId="13" fillId="0" borderId="0" xfId="0" applyNumberFormat="1" applyFont="1"/>
    <xf numFmtId="0" fontId="14" fillId="0" borderId="0" xfId="0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3" fillId="0" borderId="0" xfId="0" applyFont="1"/>
    <xf numFmtId="0" fontId="12" fillId="0" borderId="0" xfId="0" applyFont="1"/>
    <xf numFmtId="0" fontId="15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6" fillId="2" borderId="5" xfId="1" applyNumberFormat="1" applyFont="1" applyBorder="1" applyAlignment="1">
      <alignment wrapText="1"/>
    </xf>
    <xf numFmtId="0" fontId="16" fillId="2" borderId="5" xfId="1" applyNumberFormat="1" applyFont="1" applyBorder="1" applyAlignment="1">
      <alignment horizontal="center" wrapText="1"/>
    </xf>
    <xf numFmtId="0" fontId="17" fillId="0" borderId="0" xfId="0" applyFont="1"/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0" fontId="0" fillId="0" borderId="0" xfId="0" applyFont="1"/>
    <xf numFmtId="0" fontId="18" fillId="0" borderId="0" xfId="0" applyFont="1" applyAlignment="1">
      <alignment horizontal="center"/>
    </xf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0" fontId="0" fillId="0" borderId="0" xfId="0" applyNumberForma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wrapText="1"/>
    </xf>
    <xf numFmtId="0" fontId="17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0" borderId="10" xfId="0" applyBorder="1"/>
    <xf numFmtId="3" fontId="0" fillId="0" borderId="10" xfId="0" applyNumberFormat="1" applyBorder="1"/>
    <xf numFmtId="0" fontId="0" fillId="0" borderId="0" xfId="0" applyNumberFormat="1" applyFont="1" applyAlignment="1">
      <alignment horizontal="center"/>
    </xf>
    <xf numFmtId="3" fontId="0" fillId="0" borderId="0" xfId="0" applyNumberFormat="1"/>
    <xf numFmtId="0" fontId="0" fillId="0" borderId="0" xfId="0" applyFont="1" applyAlignment="1">
      <alignment horizontal="center"/>
    </xf>
    <xf numFmtId="0" fontId="9" fillId="0" borderId="0" xfId="0" applyFont="1" applyBorder="1"/>
    <xf numFmtId="0" fontId="6" fillId="0" borderId="0" xfId="0" applyFont="1" applyBorder="1"/>
    <xf numFmtId="4" fontId="2" fillId="3" borderId="0" xfId="1" applyNumberFormat="1" applyFont="1" applyFill="1" applyBorder="1" applyAlignment="1">
      <alignment horizontal="center" wrapText="1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17" fillId="0" borderId="0" xfId="0" applyFont="1" applyBorder="1" applyAlignment="1">
      <alignment horizontal="center" wrapText="1"/>
    </xf>
    <xf numFmtId="3" fontId="0" fillId="0" borderId="0" xfId="0" applyNumberFormat="1" applyBorder="1"/>
    <xf numFmtId="0" fontId="17" fillId="0" borderId="0" xfId="0" applyFont="1" applyAlignment="1">
      <alignment horizontal="right"/>
    </xf>
    <xf numFmtId="0" fontId="0" fillId="0" borderId="0" xfId="0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2" fillId="2" borderId="5" xfId="1" applyNumberFormat="1" applyFont="1" applyBorder="1" applyAlignment="1">
      <alignment horizontal="center" wrapText="1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0" fillId="0" borderId="0" xfId="0" applyNumberFormat="1" applyFont="1"/>
    <xf numFmtId="3" fontId="3" fillId="2" borderId="11" xfId="1" applyNumberFormat="1" applyFont="1" applyBorder="1"/>
    <xf numFmtId="3" fontId="10" fillId="0" borderId="4" xfId="0" applyNumberFormat="1" applyFont="1" applyBorder="1"/>
    <xf numFmtId="3" fontId="0" fillId="0" borderId="0" xfId="0" applyNumberFormat="1" applyFont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7"/>
  <sheetViews>
    <sheetView topLeftCell="A22" zoomScale="150" zoomScaleNormal="150" workbookViewId="0">
      <selection activeCell="B22" sqref="B22"/>
    </sheetView>
  </sheetViews>
  <sheetFormatPr defaultRowHeight="15"/>
  <cols>
    <col min="1" max="1" width="6.140625" customWidth="1"/>
    <col min="2" max="2" width="48" customWidth="1"/>
    <col min="3" max="3" width="37.28515625" customWidth="1"/>
    <col min="4" max="4" width="21.5703125" customWidth="1"/>
    <col min="5" max="5" width="14.140625" customWidth="1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3" ht="15.75">
      <c r="C1" s="69"/>
    </row>
    <row r="3" spans="1:3" s="54" customFormat="1" ht="12.75">
      <c r="A3" s="54" t="s">
        <v>396</v>
      </c>
    </row>
    <row r="4" spans="1:3" s="68" customFormat="1">
      <c r="A4" t="s">
        <v>421</v>
      </c>
    </row>
    <row r="5" spans="1:3" s="68" customFormat="1">
      <c r="A5" t="s">
        <v>420</v>
      </c>
    </row>
    <row r="6" spans="1:3" s="68" customFormat="1">
      <c r="A6" t="s">
        <v>418</v>
      </c>
    </row>
    <row r="7" spans="1:3" s="68" customFormat="1">
      <c r="A7" t="s">
        <v>419</v>
      </c>
    </row>
    <row r="8" spans="1:3" s="68" customFormat="1">
      <c r="A8" t="s">
        <v>446</v>
      </c>
    </row>
    <row r="9" spans="1:3" s="68" customFormat="1">
      <c r="A9" t="s">
        <v>447</v>
      </c>
    </row>
    <row r="14" spans="1:3" s="65" customFormat="1" ht="18.75">
      <c r="A14" s="65" t="s">
        <v>397</v>
      </c>
      <c r="B14" s="74" t="s">
        <v>426</v>
      </c>
    </row>
    <row r="15" spans="1:3" s="65" customFormat="1" ht="18.75">
      <c r="B15" s="74"/>
    </row>
    <row r="16" spans="1:3" s="65" customFormat="1" ht="18.75">
      <c r="B16" s="74"/>
    </row>
    <row r="17" spans="1:4" s="65" customFormat="1">
      <c r="B17" s="73"/>
    </row>
    <row r="18" spans="1:4" s="65" customFormat="1">
      <c r="B18" s="94" t="s">
        <v>448</v>
      </c>
      <c r="C18" s="89"/>
    </row>
    <row r="19" spans="1:4">
      <c r="B19" s="95"/>
    </row>
    <row r="20" spans="1:4">
      <c r="B20" s="75" t="s">
        <v>452</v>
      </c>
      <c r="C20" s="90"/>
    </row>
    <row r="21" spans="1:4">
      <c r="B21" s="75" t="s">
        <v>451</v>
      </c>
      <c r="C21" s="91"/>
    </row>
    <row r="22" spans="1:4">
      <c r="B22" s="75"/>
    </row>
    <row r="24" spans="1:4" s="42" customFormat="1">
      <c r="A24" s="42" t="s">
        <v>425</v>
      </c>
    </row>
    <row r="25" spans="1:4" s="42" customFormat="1"/>
    <row r="26" spans="1:4" ht="29.25" customHeight="1">
      <c r="A26" s="76"/>
      <c r="B26" s="77" t="s">
        <v>1</v>
      </c>
      <c r="C26" s="78" t="s">
        <v>438</v>
      </c>
      <c r="D26" s="92"/>
    </row>
    <row r="27" spans="1:4">
      <c r="A27" s="76"/>
      <c r="B27" s="79"/>
      <c r="C27" s="78"/>
      <c r="D27" s="92"/>
    </row>
    <row r="28" spans="1:4">
      <c r="A28" s="80"/>
      <c r="B28" s="81" t="s">
        <v>408</v>
      </c>
      <c r="C28" s="82">
        <v>20975500</v>
      </c>
      <c r="D28" s="93"/>
    </row>
    <row r="29" spans="1:4">
      <c r="A29" s="80"/>
      <c r="B29" s="81"/>
      <c r="C29" s="82"/>
      <c r="D29" s="93"/>
    </row>
    <row r="30" spans="1:4">
      <c r="A30" s="80"/>
      <c r="B30" s="81" t="s">
        <v>398</v>
      </c>
      <c r="C30" s="82">
        <v>20975500</v>
      </c>
      <c r="D30" s="93"/>
    </row>
    <row r="31" spans="1:4">
      <c r="A31" s="80"/>
      <c r="B31" s="81"/>
      <c r="C31" s="82"/>
      <c r="D31" s="93"/>
    </row>
    <row r="32" spans="1:4">
      <c r="A32" s="80"/>
      <c r="B32" s="81" t="s">
        <v>399</v>
      </c>
      <c r="C32" s="82">
        <v>0</v>
      </c>
      <c r="D32" s="93"/>
    </row>
    <row r="36" spans="1:2">
      <c r="B36" s="75" t="s">
        <v>450</v>
      </c>
    </row>
    <row r="37" spans="1:2">
      <c r="B37" s="75" t="s">
        <v>449</v>
      </c>
    </row>
    <row r="38" spans="1:2">
      <c r="B38" s="75"/>
    </row>
    <row r="39" spans="1:2">
      <c r="B39" s="75"/>
    </row>
    <row r="40" spans="1:2">
      <c r="A40" t="s">
        <v>427</v>
      </c>
    </row>
    <row r="41" spans="1:2">
      <c r="A41" t="s">
        <v>428</v>
      </c>
    </row>
    <row r="47" spans="1:2">
      <c r="B47">
        <v>1</v>
      </c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H107"/>
  <sheetViews>
    <sheetView topLeftCell="B79" zoomScale="120" zoomScaleNormal="120" workbookViewId="0">
      <selection activeCell="F100" sqref="F100"/>
    </sheetView>
  </sheetViews>
  <sheetFormatPr defaultRowHeight="15"/>
  <cols>
    <col min="1" max="1" width="6.85546875" style="38" customWidth="1"/>
    <col min="2" max="2" width="6.7109375" style="38" customWidth="1"/>
    <col min="3" max="3" width="7" style="38" customWidth="1"/>
    <col min="4" max="4" width="6.5703125" style="39" customWidth="1"/>
    <col min="5" max="5" width="76.42578125" style="40" customWidth="1"/>
    <col min="6" max="6" width="18.140625" style="41" customWidth="1"/>
    <col min="238" max="238" width="6.85546875" customWidth="1"/>
    <col min="239" max="239" width="6.7109375" customWidth="1"/>
    <col min="240" max="240" width="7.85546875" customWidth="1"/>
    <col min="241" max="241" width="6.5703125" customWidth="1"/>
    <col min="242" max="242" width="59.85546875" customWidth="1"/>
    <col min="243" max="243" width="12.28515625" customWidth="1"/>
    <col min="244" max="244" width="10.85546875" customWidth="1"/>
    <col min="245" max="245" width="12" customWidth="1"/>
    <col min="246" max="246" width="10.140625" customWidth="1"/>
    <col min="494" max="494" width="6.85546875" customWidth="1"/>
    <col min="495" max="495" width="6.7109375" customWidth="1"/>
    <col min="496" max="496" width="7.85546875" customWidth="1"/>
    <col min="497" max="497" width="6.5703125" customWidth="1"/>
    <col min="498" max="498" width="59.85546875" customWidth="1"/>
    <col min="499" max="499" width="12.28515625" customWidth="1"/>
    <col min="500" max="500" width="10.85546875" customWidth="1"/>
    <col min="501" max="501" width="12" customWidth="1"/>
    <col min="502" max="502" width="10.140625" customWidth="1"/>
    <col min="750" max="750" width="6.85546875" customWidth="1"/>
    <col min="751" max="751" width="6.7109375" customWidth="1"/>
    <col min="752" max="752" width="7.85546875" customWidth="1"/>
    <col min="753" max="753" width="6.5703125" customWidth="1"/>
    <col min="754" max="754" width="59.85546875" customWidth="1"/>
    <col min="755" max="755" width="12.28515625" customWidth="1"/>
    <col min="756" max="756" width="10.85546875" customWidth="1"/>
    <col min="757" max="757" width="12" customWidth="1"/>
    <col min="758" max="758" width="10.140625" customWidth="1"/>
    <col min="1006" max="1006" width="6.85546875" customWidth="1"/>
    <col min="1007" max="1007" width="6.7109375" customWidth="1"/>
    <col min="1008" max="1008" width="7.85546875" customWidth="1"/>
    <col min="1009" max="1009" width="6.5703125" customWidth="1"/>
    <col min="1010" max="1010" width="59.85546875" customWidth="1"/>
    <col min="1011" max="1011" width="12.28515625" customWidth="1"/>
    <col min="1012" max="1012" width="10.85546875" customWidth="1"/>
    <col min="1013" max="1013" width="12" customWidth="1"/>
    <col min="1014" max="1014" width="10.140625" customWidth="1"/>
    <col min="1262" max="1262" width="6.85546875" customWidth="1"/>
    <col min="1263" max="1263" width="6.7109375" customWidth="1"/>
    <col min="1264" max="1264" width="7.85546875" customWidth="1"/>
    <col min="1265" max="1265" width="6.5703125" customWidth="1"/>
    <col min="1266" max="1266" width="59.85546875" customWidth="1"/>
    <col min="1267" max="1267" width="12.28515625" customWidth="1"/>
    <col min="1268" max="1268" width="10.85546875" customWidth="1"/>
    <col min="1269" max="1269" width="12" customWidth="1"/>
    <col min="1270" max="1270" width="10.140625" customWidth="1"/>
    <col min="1518" max="1518" width="6.85546875" customWidth="1"/>
    <col min="1519" max="1519" width="6.7109375" customWidth="1"/>
    <col min="1520" max="1520" width="7.85546875" customWidth="1"/>
    <col min="1521" max="1521" width="6.5703125" customWidth="1"/>
    <col min="1522" max="1522" width="59.85546875" customWidth="1"/>
    <col min="1523" max="1523" width="12.28515625" customWidth="1"/>
    <col min="1524" max="1524" width="10.85546875" customWidth="1"/>
    <col min="1525" max="1525" width="12" customWidth="1"/>
    <col min="1526" max="1526" width="10.140625" customWidth="1"/>
    <col min="1774" max="1774" width="6.85546875" customWidth="1"/>
    <col min="1775" max="1775" width="6.7109375" customWidth="1"/>
    <col min="1776" max="1776" width="7.85546875" customWidth="1"/>
    <col min="1777" max="1777" width="6.5703125" customWidth="1"/>
    <col min="1778" max="1778" width="59.85546875" customWidth="1"/>
    <col min="1779" max="1779" width="12.28515625" customWidth="1"/>
    <col min="1780" max="1780" width="10.85546875" customWidth="1"/>
    <col min="1781" max="1781" width="12" customWidth="1"/>
    <col min="1782" max="1782" width="10.140625" customWidth="1"/>
    <col min="2030" max="2030" width="6.85546875" customWidth="1"/>
    <col min="2031" max="2031" width="6.7109375" customWidth="1"/>
    <col min="2032" max="2032" width="7.85546875" customWidth="1"/>
    <col min="2033" max="2033" width="6.5703125" customWidth="1"/>
    <col min="2034" max="2034" width="59.85546875" customWidth="1"/>
    <col min="2035" max="2035" width="12.28515625" customWidth="1"/>
    <col min="2036" max="2036" width="10.85546875" customWidth="1"/>
    <col min="2037" max="2037" width="12" customWidth="1"/>
    <col min="2038" max="2038" width="10.140625" customWidth="1"/>
    <col min="2286" max="2286" width="6.85546875" customWidth="1"/>
    <col min="2287" max="2287" width="6.7109375" customWidth="1"/>
    <col min="2288" max="2288" width="7.85546875" customWidth="1"/>
    <col min="2289" max="2289" width="6.5703125" customWidth="1"/>
    <col min="2290" max="2290" width="59.85546875" customWidth="1"/>
    <col min="2291" max="2291" width="12.28515625" customWidth="1"/>
    <col min="2292" max="2292" width="10.85546875" customWidth="1"/>
    <col min="2293" max="2293" width="12" customWidth="1"/>
    <col min="2294" max="2294" width="10.140625" customWidth="1"/>
    <col min="2542" max="2542" width="6.85546875" customWidth="1"/>
    <col min="2543" max="2543" width="6.7109375" customWidth="1"/>
    <col min="2544" max="2544" width="7.85546875" customWidth="1"/>
    <col min="2545" max="2545" width="6.5703125" customWidth="1"/>
    <col min="2546" max="2546" width="59.85546875" customWidth="1"/>
    <col min="2547" max="2547" width="12.28515625" customWidth="1"/>
    <col min="2548" max="2548" width="10.85546875" customWidth="1"/>
    <col min="2549" max="2549" width="12" customWidth="1"/>
    <col min="2550" max="2550" width="10.140625" customWidth="1"/>
    <col min="2798" max="2798" width="6.85546875" customWidth="1"/>
    <col min="2799" max="2799" width="6.7109375" customWidth="1"/>
    <col min="2800" max="2800" width="7.85546875" customWidth="1"/>
    <col min="2801" max="2801" width="6.5703125" customWidth="1"/>
    <col min="2802" max="2802" width="59.85546875" customWidth="1"/>
    <col min="2803" max="2803" width="12.28515625" customWidth="1"/>
    <col min="2804" max="2804" width="10.85546875" customWidth="1"/>
    <col min="2805" max="2805" width="12" customWidth="1"/>
    <col min="2806" max="2806" width="10.140625" customWidth="1"/>
    <col min="3054" max="3054" width="6.85546875" customWidth="1"/>
    <col min="3055" max="3055" width="6.7109375" customWidth="1"/>
    <col min="3056" max="3056" width="7.85546875" customWidth="1"/>
    <col min="3057" max="3057" width="6.5703125" customWidth="1"/>
    <col min="3058" max="3058" width="59.85546875" customWidth="1"/>
    <col min="3059" max="3059" width="12.28515625" customWidth="1"/>
    <col min="3060" max="3060" width="10.85546875" customWidth="1"/>
    <col min="3061" max="3061" width="12" customWidth="1"/>
    <col min="3062" max="3062" width="10.140625" customWidth="1"/>
    <col min="3310" max="3310" width="6.85546875" customWidth="1"/>
    <col min="3311" max="3311" width="6.7109375" customWidth="1"/>
    <col min="3312" max="3312" width="7.85546875" customWidth="1"/>
    <col min="3313" max="3313" width="6.5703125" customWidth="1"/>
    <col min="3314" max="3314" width="59.85546875" customWidth="1"/>
    <col min="3315" max="3315" width="12.28515625" customWidth="1"/>
    <col min="3316" max="3316" width="10.85546875" customWidth="1"/>
    <col min="3317" max="3317" width="12" customWidth="1"/>
    <col min="3318" max="3318" width="10.140625" customWidth="1"/>
    <col min="3566" max="3566" width="6.85546875" customWidth="1"/>
    <col min="3567" max="3567" width="6.7109375" customWidth="1"/>
    <col min="3568" max="3568" width="7.85546875" customWidth="1"/>
    <col min="3569" max="3569" width="6.5703125" customWidth="1"/>
    <col min="3570" max="3570" width="59.85546875" customWidth="1"/>
    <col min="3571" max="3571" width="12.28515625" customWidth="1"/>
    <col min="3572" max="3572" width="10.85546875" customWidth="1"/>
    <col min="3573" max="3573" width="12" customWidth="1"/>
    <col min="3574" max="3574" width="10.140625" customWidth="1"/>
    <col min="3822" max="3822" width="6.85546875" customWidth="1"/>
    <col min="3823" max="3823" width="6.7109375" customWidth="1"/>
    <col min="3824" max="3824" width="7.85546875" customWidth="1"/>
    <col min="3825" max="3825" width="6.5703125" customWidth="1"/>
    <col min="3826" max="3826" width="59.85546875" customWidth="1"/>
    <col min="3827" max="3827" width="12.28515625" customWidth="1"/>
    <col min="3828" max="3828" width="10.85546875" customWidth="1"/>
    <col min="3829" max="3829" width="12" customWidth="1"/>
    <col min="3830" max="3830" width="10.140625" customWidth="1"/>
    <col min="4078" max="4078" width="6.85546875" customWidth="1"/>
    <col min="4079" max="4079" width="6.7109375" customWidth="1"/>
    <col min="4080" max="4080" width="7.85546875" customWidth="1"/>
    <col min="4081" max="4081" width="6.5703125" customWidth="1"/>
    <col min="4082" max="4082" width="59.85546875" customWidth="1"/>
    <col min="4083" max="4083" width="12.28515625" customWidth="1"/>
    <col min="4084" max="4084" width="10.85546875" customWidth="1"/>
    <col min="4085" max="4085" width="12" customWidth="1"/>
    <col min="4086" max="4086" width="10.140625" customWidth="1"/>
    <col min="4334" max="4334" width="6.85546875" customWidth="1"/>
    <col min="4335" max="4335" width="6.7109375" customWidth="1"/>
    <col min="4336" max="4336" width="7.85546875" customWidth="1"/>
    <col min="4337" max="4337" width="6.5703125" customWidth="1"/>
    <col min="4338" max="4338" width="59.85546875" customWidth="1"/>
    <col min="4339" max="4339" width="12.28515625" customWidth="1"/>
    <col min="4340" max="4340" width="10.85546875" customWidth="1"/>
    <col min="4341" max="4341" width="12" customWidth="1"/>
    <col min="4342" max="4342" width="10.140625" customWidth="1"/>
    <col min="4590" max="4590" width="6.85546875" customWidth="1"/>
    <col min="4591" max="4591" width="6.7109375" customWidth="1"/>
    <col min="4592" max="4592" width="7.85546875" customWidth="1"/>
    <col min="4593" max="4593" width="6.5703125" customWidth="1"/>
    <col min="4594" max="4594" width="59.85546875" customWidth="1"/>
    <col min="4595" max="4595" width="12.28515625" customWidth="1"/>
    <col min="4596" max="4596" width="10.85546875" customWidth="1"/>
    <col min="4597" max="4597" width="12" customWidth="1"/>
    <col min="4598" max="4598" width="10.140625" customWidth="1"/>
    <col min="4846" max="4846" width="6.85546875" customWidth="1"/>
    <col min="4847" max="4847" width="6.7109375" customWidth="1"/>
    <col min="4848" max="4848" width="7.85546875" customWidth="1"/>
    <col min="4849" max="4849" width="6.5703125" customWidth="1"/>
    <col min="4850" max="4850" width="59.85546875" customWidth="1"/>
    <col min="4851" max="4851" width="12.28515625" customWidth="1"/>
    <col min="4852" max="4852" width="10.85546875" customWidth="1"/>
    <col min="4853" max="4853" width="12" customWidth="1"/>
    <col min="4854" max="4854" width="10.140625" customWidth="1"/>
    <col min="5102" max="5102" width="6.85546875" customWidth="1"/>
    <col min="5103" max="5103" width="6.7109375" customWidth="1"/>
    <col min="5104" max="5104" width="7.85546875" customWidth="1"/>
    <col min="5105" max="5105" width="6.5703125" customWidth="1"/>
    <col min="5106" max="5106" width="59.85546875" customWidth="1"/>
    <col min="5107" max="5107" width="12.28515625" customWidth="1"/>
    <col min="5108" max="5108" width="10.85546875" customWidth="1"/>
    <col min="5109" max="5109" width="12" customWidth="1"/>
    <col min="5110" max="5110" width="10.140625" customWidth="1"/>
    <col min="5358" max="5358" width="6.85546875" customWidth="1"/>
    <col min="5359" max="5359" width="6.7109375" customWidth="1"/>
    <col min="5360" max="5360" width="7.85546875" customWidth="1"/>
    <col min="5361" max="5361" width="6.5703125" customWidth="1"/>
    <col min="5362" max="5362" width="59.85546875" customWidth="1"/>
    <col min="5363" max="5363" width="12.28515625" customWidth="1"/>
    <col min="5364" max="5364" width="10.85546875" customWidth="1"/>
    <col min="5365" max="5365" width="12" customWidth="1"/>
    <col min="5366" max="5366" width="10.140625" customWidth="1"/>
    <col min="5614" max="5614" width="6.85546875" customWidth="1"/>
    <col min="5615" max="5615" width="6.7109375" customWidth="1"/>
    <col min="5616" max="5616" width="7.85546875" customWidth="1"/>
    <col min="5617" max="5617" width="6.5703125" customWidth="1"/>
    <col min="5618" max="5618" width="59.85546875" customWidth="1"/>
    <col min="5619" max="5619" width="12.28515625" customWidth="1"/>
    <col min="5620" max="5620" width="10.85546875" customWidth="1"/>
    <col min="5621" max="5621" width="12" customWidth="1"/>
    <col min="5622" max="5622" width="10.140625" customWidth="1"/>
    <col min="5870" max="5870" width="6.85546875" customWidth="1"/>
    <col min="5871" max="5871" width="6.7109375" customWidth="1"/>
    <col min="5872" max="5872" width="7.85546875" customWidth="1"/>
    <col min="5873" max="5873" width="6.5703125" customWidth="1"/>
    <col min="5874" max="5874" width="59.85546875" customWidth="1"/>
    <col min="5875" max="5875" width="12.28515625" customWidth="1"/>
    <col min="5876" max="5876" width="10.85546875" customWidth="1"/>
    <col min="5877" max="5877" width="12" customWidth="1"/>
    <col min="5878" max="5878" width="10.140625" customWidth="1"/>
    <col min="6126" max="6126" width="6.85546875" customWidth="1"/>
    <col min="6127" max="6127" width="6.7109375" customWidth="1"/>
    <col min="6128" max="6128" width="7.85546875" customWidth="1"/>
    <col min="6129" max="6129" width="6.5703125" customWidth="1"/>
    <col min="6130" max="6130" width="59.85546875" customWidth="1"/>
    <col min="6131" max="6131" width="12.28515625" customWidth="1"/>
    <col min="6132" max="6132" width="10.85546875" customWidth="1"/>
    <col min="6133" max="6133" width="12" customWidth="1"/>
    <col min="6134" max="6134" width="10.140625" customWidth="1"/>
    <col min="6382" max="6382" width="6.85546875" customWidth="1"/>
    <col min="6383" max="6383" width="6.7109375" customWidth="1"/>
    <col min="6384" max="6384" width="7.85546875" customWidth="1"/>
    <col min="6385" max="6385" width="6.5703125" customWidth="1"/>
    <col min="6386" max="6386" width="59.85546875" customWidth="1"/>
    <col min="6387" max="6387" width="12.28515625" customWidth="1"/>
    <col min="6388" max="6388" width="10.85546875" customWidth="1"/>
    <col min="6389" max="6389" width="12" customWidth="1"/>
    <col min="6390" max="6390" width="10.140625" customWidth="1"/>
    <col min="6638" max="6638" width="6.85546875" customWidth="1"/>
    <col min="6639" max="6639" width="6.7109375" customWidth="1"/>
    <col min="6640" max="6640" width="7.85546875" customWidth="1"/>
    <col min="6641" max="6641" width="6.5703125" customWidth="1"/>
    <col min="6642" max="6642" width="59.85546875" customWidth="1"/>
    <col min="6643" max="6643" width="12.28515625" customWidth="1"/>
    <col min="6644" max="6644" width="10.85546875" customWidth="1"/>
    <col min="6645" max="6645" width="12" customWidth="1"/>
    <col min="6646" max="6646" width="10.140625" customWidth="1"/>
    <col min="6894" max="6894" width="6.85546875" customWidth="1"/>
    <col min="6895" max="6895" width="6.7109375" customWidth="1"/>
    <col min="6896" max="6896" width="7.85546875" customWidth="1"/>
    <col min="6897" max="6897" width="6.5703125" customWidth="1"/>
    <col min="6898" max="6898" width="59.85546875" customWidth="1"/>
    <col min="6899" max="6899" width="12.28515625" customWidth="1"/>
    <col min="6900" max="6900" width="10.85546875" customWidth="1"/>
    <col min="6901" max="6901" width="12" customWidth="1"/>
    <col min="6902" max="6902" width="10.140625" customWidth="1"/>
    <col min="7150" max="7150" width="6.85546875" customWidth="1"/>
    <col min="7151" max="7151" width="6.7109375" customWidth="1"/>
    <col min="7152" max="7152" width="7.85546875" customWidth="1"/>
    <col min="7153" max="7153" width="6.5703125" customWidth="1"/>
    <col min="7154" max="7154" width="59.85546875" customWidth="1"/>
    <col min="7155" max="7155" width="12.28515625" customWidth="1"/>
    <col min="7156" max="7156" width="10.85546875" customWidth="1"/>
    <col min="7157" max="7157" width="12" customWidth="1"/>
    <col min="7158" max="7158" width="10.140625" customWidth="1"/>
    <col min="7406" max="7406" width="6.85546875" customWidth="1"/>
    <col min="7407" max="7407" width="6.7109375" customWidth="1"/>
    <col min="7408" max="7408" width="7.85546875" customWidth="1"/>
    <col min="7409" max="7409" width="6.5703125" customWidth="1"/>
    <col min="7410" max="7410" width="59.85546875" customWidth="1"/>
    <col min="7411" max="7411" width="12.28515625" customWidth="1"/>
    <col min="7412" max="7412" width="10.85546875" customWidth="1"/>
    <col min="7413" max="7413" width="12" customWidth="1"/>
    <col min="7414" max="7414" width="10.140625" customWidth="1"/>
    <col min="7662" max="7662" width="6.85546875" customWidth="1"/>
    <col min="7663" max="7663" width="6.7109375" customWidth="1"/>
    <col min="7664" max="7664" width="7.85546875" customWidth="1"/>
    <col min="7665" max="7665" width="6.5703125" customWidth="1"/>
    <col min="7666" max="7666" width="59.85546875" customWidth="1"/>
    <col min="7667" max="7667" width="12.28515625" customWidth="1"/>
    <col min="7668" max="7668" width="10.85546875" customWidth="1"/>
    <col min="7669" max="7669" width="12" customWidth="1"/>
    <col min="7670" max="7670" width="10.140625" customWidth="1"/>
    <col min="7918" max="7918" width="6.85546875" customWidth="1"/>
    <col min="7919" max="7919" width="6.7109375" customWidth="1"/>
    <col min="7920" max="7920" width="7.85546875" customWidth="1"/>
    <col min="7921" max="7921" width="6.5703125" customWidth="1"/>
    <col min="7922" max="7922" width="59.85546875" customWidth="1"/>
    <col min="7923" max="7923" width="12.28515625" customWidth="1"/>
    <col min="7924" max="7924" width="10.85546875" customWidth="1"/>
    <col min="7925" max="7925" width="12" customWidth="1"/>
    <col min="7926" max="7926" width="10.140625" customWidth="1"/>
    <col min="8174" max="8174" width="6.85546875" customWidth="1"/>
    <col min="8175" max="8175" width="6.7109375" customWidth="1"/>
    <col min="8176" max="8176" width="7.85546875" customWidth="1"/>
    <col min="8177" max="8177" width="6.5703125" customWidth="1"/>
    <col min="8178" max="8178" width="59.85546875" customWidth="1"/>
    <col min="8179" max="8179" width="12.28515625" customWidth="1"/>
    <col min="8180" max="8180" width="10.85546875" customWidth="1"/>
    <col min="8181" max="8181" width="12" customWidth="1"/>
    <col min="8182" max="8182" width="10.140625" customWidth="1"/>
    <col min="8430" max="8430" width="6.85546875" customWidth="1"/>
    <col min="8431" max="8431" width="6.7109375" customWidth="1"/>
    <col min="8432" max="8432" width="7.85546875" customWidth="1"/>
    <col min="8433" max="8433" width="6.5703125" customWidth="1"/>
    <col min="8434" max="8434" width="59.85546875" customWidth="1"/>
    <col min="8435" max="8435" width="12.28515625" customWidth="1"/>
    <col min="8436" max="8436" width="10.85546875" customWidth="1"/>
    <col min="8437" max="8437" width="12" customWidth="1"/>
    <col min="8438" max="8438" width="10.140625" customWidth="1"/>
    <col min="8686" max="8686" width="6.85546875" customWidth="1"/>
    <col min="8687" max="8687" width="6.7109375" customWidth="1"/>
    <col min="8688" max="8688" width="7.85546875" customWidth="1"/>
    <col min="8689" max="8689" width="6.5703125" customWidth="1"/>
    <col min="8690" max="8690" width="59.85546875" customWidth="1"/>
    <col min="8691" max="8691" width="12.28515625" customWidth="1"/>
    <col min="8692" max="8692" width="10.85546875" customWidth="1"/>
    <col min="8693" max="8693" width="12" customWidth="1"/>
    <col min="8694" max="8694" width="10.140625" customWidth="1"/>
    <col min="8942" max="8942" width="6.85546875" customWidth="1"/>
    <col min="8943" max="8943" width="6.7109375" customWidth="1"/>
    <col min="8944" max="8944" width="7.85546875" customWidth="1"/>
    <col min="8945" max="8945" width="6.5703125" customWidth="1"/>
    <col min="8946" max="8946" width="59.85546875" customWidth="1"/>
    <col min="8947" max="8947" width="12.28515625" customWidth="1"/>
    <col min="8948" max="8948" width="10.85546875" customWidth="1"/>
    <col min="8949" max="8949" width="12" customWidth="1"/>
    <col min="8950" max="8950" width="10.140625" customWidth="1"/>
    <col min="9198" max="9198" width="6.85546875" customWidth="1"/>
    <col min="9199" max="9199" width="6.7109375" customWidth="1"/>
    <col min="9200" max="9200" width="7.85546875" customWidth="1"/>
    <col min="9201" max="9201" width="6.5703125" customWidth="1"/>
    <col min="9202" max="9202" width="59.85546875" customWidth="1"/>
    <col min="9203" max="9203" width="12.28515625" customWidth="1"/>
    <col min="9204" max="9204" width="10.85546875" customWidth="1"/>
    <col min="9205" max="9205" width="12" customWidth="1"/>
    <col min="9206" max="9206" width="10.140625" customWidth="1"/>
    <col min="9454" max="9454" width="6.85546875" customWidth="1"/>
    <col min="9455" max="9455" width="6.7109375" customWidth="1"/>
    <col min="9456" max="9456" width="7.85546875" customWidth="1"/>
    <col min="9457" max="9457" width="6.5703125" customWidth="1"/>
    <col min="9458" max="9458" width="59.85546875" customWidth="1"/>
    <col min="9459" max="9459" width="12.28515625" customWidth="1"/>
    <col min="9460" max="9460" width="10.85546875" customWidth="1"/>
    <col min="9461" max="9461" width="12" customWidth="1"/>
    <col min="9462" max="9462" width="10.140625" customWidth="1"/>
    <col min="9710" max="9710" width="6.85546875" customWidth="1"/>
    <col min="9711" max="9711" width="6.7109375" customWidth="1"/>
    <col min="9712" max="9712" width="7.85546875" customWidth="1"/>
    <col min="9713" max="9713" width="6.5703125" customWidth="1"/>
    <col min="9714" max="9714" width="59.85546875" customWidth="1"/>
    <col min="9715" max="9715" width="12.28515625" customWidth="1"/>
    <col min="9716" max="9716" width="10.85546875" customWidth="1"/>
    <col min="9717" max="9717" width="12" customWidth="1"/>
    <col min="9718" max="9718" width="10.140625" customWidth="1"/>
    <col min="9966" max="9966" width="6.85546875" customWidth="1"/>
    <col min="9967" max="9967" width="6.7109375" customWidth="1"/>
    <col min="9968" max="9968" width="7.85546875" customWidth="1"/>
    <col min="9969" max="9969" width="6.5703125" customWidth="1"/>
    <col min="9970" max="9970" width="59.85546875" customWidth="1"/>
    <col min="9971" max="9971" width="12.28515625" customWidth="1"/>
    <col min="9972" max="9972" width="10.85546875" customWidth="1"/>
    <col min="9973" max="9973" width="12" customWidth="1"/>
    <col min="9974" max="9974" width="10.140625" customWidth="1"/>
    <col min="10222" max="10222" width="6.85546875" customWidth="1"/>
    <col min="10223" max="10223" width="6.7109375" customWidth="1"/>
    <col min="10224" max="10224" width="7.85546875" customWidth="1"/>
    <col min="10225" max="10225" width="6.5703125" customWidth="1"/>
    <col min="10226" max="10226" width="59.85546875" customWidth="1"/>
    <col min="10227" max="10227" width="12.28515625" customWidth="1"/>
    <col min="10228" max="10228" width="10.85546875" customWidth="1"/>
    <col min="10229" max="10229" width="12" customWidth="1"/>
    <col min="10230" max="10230" width="10.140625" customWidth="1"/>
    <col min="10478" max="10478" width="6.85546875" customWidth="1"/>
    <col min="10479" max="10479" width="6.7109375" customWidth="1"/>
    <col min="10480" max="10480" width="7.85546875" customWidth="1"/>
    <col min="10481" max="10481" width="6.5703125" customWidth="1"/>
    <col min="10482" max="10482" width="59.85546875" customWidth="1"/>
    <col min="10483" max="10483" width="12.28515625" customWidth="1"/>
    <col min="10484" max="10484" width="10.85546875" customWidth="1"/>
    <col min="10485" max="10485" width="12" customWidth="1"/>
    <col min="10486" max="10486" width="10.140625" customWidth="1"/>
    <col min="10734" max="10734" width="6.85546875" customWidth="1"/>
    <col min="10735" max="10735" width="6.7109375" customWidth="1"/>
    <col min="10736" max="10736" width="7.85546875" customWidth="1"/>
    <col min="10737" max="10737" width="6.5703125" customWidth="1"/>
    <col min="10738" max="10738" width="59.85546875" customWidth="1"/>
    <col min="10739" max="10739" width="12.28515625" customWidth="1"/>
    <col min="10740" max="10740" width="10.85546875" customWidth="1"/>
    <col min="10741" max="10741" width="12" customWidth="1"/>
    <col min="10742" max="10742" width="10.140625" customWidth="1"/>
    <col min="10990" max="10990" width="6.85546875" customWidth="1"/>
    <col min="10991" max="10991" width="6.7109375" customWidth="1"/>
    <col min="10992" max="10992" width="7.85546875" customWidth="1"/>
    <col min="10993" max="10993" width="6.5703125" customWidth="1"/>
    <col min="10994" max="10994" width="59.85546875" customWidth="1"/>
    <col min="10995" max="10995" width="12.28515625" customWidth="1"/>
    <col min="10996" max="10996" width="10.85546875" customWidth="1"/>
    <col min="10997" max="10997" width="12" customWidth="1"/>
    <col min="10998" max="10998" width="10.140625" customWidth="1"/>
    <col min="11246" max="11246" width="6.85546875" customWidth="1"/>
    <col min="11247" max="11247" width="6.7109375" customWidth="1"/>
    <col min="11248" max="11248" width="7.85546875" customWidth="1"/>
    <col min="11249" max="11249" width="6.5703125" customWidth="1"/>
    <col min="11250" max="11250" width="59.85546875" customWidth="1"/>
    <col min="11251" max="11251" width="12.28515625" customWidth="1"/>
    <col min="11252" max="11252" width="10.85546875" customWidth="1"/>
    <col min="11253" max="11253" width="12" customWidth="1"/>
    <col min="11254" max="11254" width="10.140625" customWidth="1"/>
    <col min="11502" max="11502" width="6.85546875" customWidth="1"/>
    <col min="11503" max="11503" width="6.7109375" customWidth="1"/>
    <col min="11504" max="11504" width="7.85546875" customWidth="1"/>
    <col min="11505" max="11505" width="6.5703125" customWidth="1"/>
    <col min="11506" max="11506" width="59.85546875" customWidth="1"/>
    <col min="11507" max="11507" width="12.28515625" customWidth="1"/>
    <col min="11508" max="11508" width="10.85546875" customWidth="1"/>
    <col min="11509" max="11509" width="12" customWidth="1"/>
    <col min="11510" max="11510" width="10.140625" customWidth="1"/>
    <col min="11758" max="11758" width="6.85546875" customWidth="1"/>
    <col min="11759" max="11759" width="6.7109375" customWidth="1"/>
    <col min="11760" max="11760" width="7.85546875" customWidth="1"/>
    <col min="11761" max="11761" width="6.5703125" customWidth="1"/>
    <col min="11762" max="11762" width="59.85546875" customWidth="1"/>
    <col min="11763" max="11763" width="12.28515625" customWidth="1"/>
    <col min="11764" max="11764" width="10.85546875" customWidth="1"/>
    <col min="11765" max="11765" width="12" customWidth="1"/>
    <col min="11766" max="11766" width="10.140625" customWidth="1"/>
    <col min="12014" max="12014" width="6.85546875" customWidth="1"/>
    <col min="12015" max="12015" width="6.7109375" customWidth="1"/>
    <col min="12016" max="12016" width="7.85546875" customWidth="1"/>
    <col min="12017" max="12017" width="6.5703125" customWidth="1"/>
    <col min="12018" max="12018" width="59.85546875" customWidth="1"/>
    <col min="12019" max="12019" width="12.28515625" customWidth="1"/>
    <col min="12020" max="12020" width="10.85546875" customWidth="1"/>
    <col min="12021" max="12021" width="12" customWidth="1"/>
    <col min="12022" max="12022" width="10.140625" customWidth="1"/>
    <col min="12270" max="12270" width="6.85546875" customWidth="1"/>
    <col min="12271" max="12271" width="6.7109375" customWidth="1"/>
    <col min="12272" max="12272" width="7.85546875" customWidth="1"/>
    <col min="12273" max="12273" width="6.5703125" customWidth="1"/>
    <col min="12274" max="12274" width="59.85546875" customWidth="1"/>
    <col min="12275" max="12275" width="12.28515625" customWidth="1"/>
    <col min="12276" max="12276" width="10.85546875" customWidth="1"/>
    <col min="12277" max="12277" width="12" customWidth="1"/>
    <col min="12278" max="12278" width="10.140625" customWidth="1"/>
    <col min="12526" max="12526" width="6.85546875" customWidth="1"/>
    <col min="12527" max="12527" width="6.7109375" customWidth="1"/>
    <col min="12528" max="12528" width="7.85546875" customWidth="1"/>
    <col min="12529" max="12529" width="6.5703125" customWidth="1"/>
    <col min="12530" max="12530" width="59.85546875" customWidth="1"/>
    <col min="12531" max="12531" width="12.28515625" customWidth="1"/>
    <col min="12532" max="12532" width="10.85546875" customWidth="1"/>
    <col min="12533" max="12533" width="12" customWidth="1"/>
    <col min="12534" max="12534" width="10.140625" customWidth="1"/>
    <col min="12782" max="12782" width="6.85546875" customWidth="1"/>
    <col min="12783" max="12783" width="6.7109375" customWidth="1"/>
    <col min="12784" max="12784" width="7.85546875" customWidth="1"/>
    <col min="12785" max="12785" width="6.5703125" customWidth="1"/>
    <col min="12786" max="12786" width="59.85546875" customWidth="1"/>
    <col min="12787" max="12787" width="12.28515625" customWidth="1"/>
    <col min="12788" max="12788" width="10.85546875" customWidth="1"/>
    <col min="12789" max="12789" width="12" customWidth="1"/>
    <col min="12790" max="12790" width="10.140625" customWidth="1"/>
    <col min="13038" max="13038" width="6.85546875" customWidth="1"/>
    <col min="13039" max="13039" width="6.7109375" customWidth="1"/>
    <col min="13040" max="13040" width="7.85546875" customWidth="1"/>
    <col min="13041" max="13041" width="6.5703125" customWidth="1"/>
    <col min="13042" max="13042" width="59.85546875" customWidth="1"/>
    <col min="13043" max="13043" width="12.28515625" customWidth="1"/>
    <col min="13044" max="13044" width="10.85546875" customWidth="1"/>
    <col min="13045" max="13045" width="12" customWidth="1"/>
    <col min="13046" max="13046" width="10.140625" customWidth="1"/>
    <col min="13294" max="13294" width="6.85546875" customWidth="1"/>
    <col min="13295" max="13295" width="6.7109375" customWidth="1"/>
    <col min="13296" max="13296" width="7.85546875" customWidth="1"/>
    <col min="13297" max="13297" width="6.5703125" customWidth="1"/>
    <col min="13298" max="13298" width="59.85546875" customWidth="1"/>
    <col min="13299" max="13299" width="12.28515625" customWidth="1"/>
    <col min="13300" max="13300" width="10.85546875" customWidth="1"/>
    <col min="13301" max="13301" width="12" customWidth="1"/>
    <col min="13302" max="13302" width="10.140625" customWidth="1"/>
    <col min="13550" max="13550" width="6.85546875" customWidth="1"/>
    <col min="13551" max="13551" width="6.7109375" customWidth="1"/>
    <col min="13552" max="13552" width="7.85546875" customWidth="1"/>
    <col min="13553" max="13553" width="6.5703125" customWidth="1"/>
    <col min="13554" max="13554" width="59.85546875" customWidth="1"/>
    <col min="13555" max="13555" width="12.28515625" customWidth="1"/>
    <col min="13556" max="13556" width="10.85546875" customWidth="1"/>
    <col min="13557" max="13557" width="12" customWidth="1"/>
    <col min="13558" max="13558" width="10.140625" customWidth="1"/>
    <col min="13806" max="13806" width="6.85546875" customWidth="1"/>
    <col min="13807" max="13807" width="6.7109375" customWidth="1"/>
    <col min="13808" max="13808" width="7.85546875" customWidth="1"/>
    <col min="13809" max="13809" width="6.5703125" customWidth="1"/>
    <col min="13810" max="13810" width="59.85546875" customWidth="1"/>
    <col min="13811" max="13811" width="12.28515625" customWidth="1"/>
    <col min="13812" max="13812" width="10.85546875" customWidth="1"/>
    <col min="13813" max="13813" width="12" customWidth="1"/>
    <col min="13814" max="13814" width="10.140625" customWidth="1"/>
    <col min="14062" max="14062" width="6.85546875" customWidth="1"/>
    <col min="14063" max="14063" width="6.7109375" customWidth="1"/>
    <col min="14064" max="14064" width="7.85546875" customWidth="1"/>
    <col min="14065" max="14065" width="6.5703125" customWidth="1"/>
    <col min="14066" max="14066" width="59.85546875" customWidth="1"/>
    <col min="14067" max="14067" width="12.28515625" customWidth="1"/>
    <col min="14068" max="14068" width="10.85546875" customWidth="1"/>
    <col min="14069" max="14069" width="12" customWidth="1"/>
    <col min="14070" max="14070" width="10.140625" customWidth="1"/>
    <col min="14318" max="14318" width="6.85546875" customWidth="1"/>
    <col min="14319" max="14319" width="6.7109375" customWidth="1"/>
    <col min="14320" max="14320" width="7.85546875" customWidth="1"/>
    <col min="14321" max="14321" width="6.5703125" customWidth="1"/>
    <col min="14322" max="14322" width="59.85546875" customWidth="1"/>
    <col min="14323" max="14323" width="12.28515625" customWidth="1"/>
    <col min="14324" max="14324" width="10.85546875" customWidth="1"/>
    <col min="14325" max="14325" width="12" customWidth="1"/>
    <col min="14326" max="14326" width="10.140625" customWidth="1"/>
    <col min="14574" max="14574" width="6.85546875" customWidth="1"/>
    <col min="14575" max="14575" width="6.7109375" customWidth="1"/>
    <col min="14576" max="14576" width="7.85546875" customWidth="1"/>
    <col min="14577" max="14577" width="6.5703125" customWidth="1"/>
    <col min="14578" max="14578" width="59.85546875" customWidth="1"/>
    <col min="14579" max="14579" width="12.28515625" customWidth="1"/>
    <col min="14580" max="14580" width="10.85546875" customWidth="1"/>
    <col min="14581" max="14581" width="12" customWidth="1"/>
    <col min="14582" max="14582" width="10.140625" customWidth="1"/>
    <col min="14830" max="14830" width="6.85546875" customWidth="1"/>
    <col min="14831" max="14831" width="6.7109375" customWidth="1"/>
    <col min="14832" max="14832" width="7.85546875" customWidth="1"/>
    <col min="14833" max="14833" width="6.5703125" customWidth="1"/>
    <col min="14834" max="14834" width="59.85546875" customWidth="1"/>
    <col min="14835" max="14835" width="12.28515625" customWidth="1"/>
    <col min="14836" max="14836" width="10.85546875" customWidth="1"/>
    <col min="14837" max="14837" width="12" customWidth="1"/>
    <col min="14838" max="14838" width="10.140625" customWidth="1"/>
    <col min="15086" max="15086" width="6.85546875" customWidth="1"/>
    <col min="15087" max="15087" width="6.7109375" customWidth="1"/>
    <col min="15088" max="15088" width="7.85546875" customWidth="1"/>
    <col min="15089" max="15089" width="6.5703125" customWidth="1"/>
    <col min="15090" max="15090" width="59.85546875" customWidth="1"/>
    <col min="15091" max="15091" width="12.28515625" customWidth="1"/>
    <col min="15092" max="15092" width="10.85546875" customWidth="1"/>
    <col min="15093" max="15093" width="12" customWidth="1"/>
    <col min="15094" max="15094" width="10.140625" customWidth="1"/>
    <col min="15342" max="15342" width="6.85546875" customWidth="1"/>
    <col min="15343" max="15343" width="6.7109375" customWidth="1"/>
    <col min="15344" max="15344" width="7.85546875" customWidth="1"/>
    <col min="15345" max="15345" width="6.5703125" customWidth="1"/>
    <col min="15346" max="15346" width="59.85546875" customWidth="1"/>
    <col min="15347" max="15347" width="12.28515625" customWidth="1"/>
    <col min="15348" max="15348" width="10.85546875" customWidth="1"/>
    <col min="15349" max="15349" width="12" customWidth="1"/>
    <col min="15350" max="15350" width="10.140625" customWidth="1"/>
    <col min="15598" max="15598" width="6.85546875" customWidth="1"/>
    <col min="15599" max="15599" width="6.7109375" customWidth="1"/>
    <col min="15600" max="15600" width="7.85546875" customWidth="1"/>
    <col min="15601" max="15601" width="6.5703125" customWidth="1"/>
    <col min="15602" max="15602" width="59.85546875" customWidth="1"/>
    <col min="15603" max="15603" width="12.28515625" customWidth="1"/>
    <col min="15604" max="15604" width="10.85546875" customWidth="1"/>
    <col min="15605" max="15605" width="12" customWidth="1"/>
    <col min="15606" max="15606" width="10.140625" customWidth="1"/>
    <col min="15854" max="15854" width="6.85546875" customWidth="1"/>
    <col min="15855" max="15855" width="6.7109375" customWidth="1"/>
    <col min="15856" max="15856" width="7.85546875" customWidth="1"/>
    <col min="15857" max="15857" width="6.5703125" customWidth="1"/>
    <col min="15858" max="15858" width="59.85546875" customWidth="1"/>
    <col min="15859" max="15859" width="12.28515625" customWidth="1"/>
    <col min="15860" max="15860" width="10.85546875" customWidth="1"/>
    <col min="15861" max="15861" width="12" customWidth="1"/>
    <col min="15862" max="15862" width="10.140625" customWidth="1"/>
    <col min="16110" max="16110" width="6.85546875" customWidth="1"/>
    <col min="16111" max="16111" width="6.7109375" customWidth="1"/>
    <col min="16112" max="16112" width="7.85546875" customWidth="1"/>
    <col min="16113" max="16113" width="6.5703125" customWidth="1"/>
    <col min="16114" max="16114" width="59.85546875" customWidth="1"/>
    <col min="16115" max="16115" width="12.28515625" customWidth="1"/>
    <col min="16116" max="16116" width="10.85546875" customWidth="1"/>
    <col min="16117" max="16117" width="12" customWidth="1"/>
    <col min="16118" max="16118" width="10.140625" customWidth="1"/>
  </cols>
  <sheetData>
    <row r="3" spans="1:8" s="5" customFormat="1" ht="12.75">
      <c r="A3" s="1" t="s">
        <v>0</v>
      </c>
      <c r="B3" s="2"/>
      <c r="C3" s="2"/>
      <c r="D3" s="3"/>
      <c r="E3" s="4" t="s">
        <v>1</v>
      </c>
      <c r="F3" s="96"/>
    </row>
    <row r="4" spans="1:8" s="5" customFormat="1" ht="12.75">
      <c r="A4" s="6" t="s">
        <v>2</v>
      </c>
      <c r="B4" s="6" t="s">
        <v>3</v>
      </c>
      <c r="C4" s="6" t="s">
        <v>4</v>
      </c>
      <c r="D4" s="7" t="s">
        <v>5</v>
      </c>
      <c r="E4" s="8"/>
      <c r="F4" s="97" t="s">
        <v>438</v>
      </c>
    </row>
    <row r="5" spans="1:8" s="5" customFormat="1" ht="12.75">
      <c r="A5" s="9" t="s">
        <v>6</v>
      </c>
      <c r="B5" s="9" t="s">
        <v>6</v>
      </c>
      <c r="C5" s="9"/>
      <c r="D5" s="7" t="s">
        <v>7</v>
      </c>
      <c r="E5" s="10"/>
      <c r="F5" s="98"/>
    </row>
    <row r="6" spans="1:8" s="13" customFormat="1" ht="12.75">
      <c r="A6" s="43">
        <v>1</v>
      </c>
      <c r="B6" s="43">
        <v>2</v>
      </c>
      <c r="C6" s="43">
        <v>3</v>
      </c>
      <c r="D6" s="43">
        <v>4</v>
      </c>
      <c r="E6" s="44">
        <v>5</v>
      </c>
      <c r="F6" s="12">
        <v>6</v>
      </c>
    </row>
    <row r="7" spans="1:8" s="17" customFormat="1" ht="12.75">
      <c r="A7" s="11"/>
      <c r="B7" s="14"/>
      <c r="C7" s="14"/>
      <c r="D7" s="15"/>
      <c r="E7" s="16" t="s">
        <v>8</v>
      </c>
      <c r="F7" s="99"/>
    </row>
    <row r="8" spans="1:8" s="21" customFormat="1" ht="13.5">
      <c r="A8" s="18">
        <v>710000</v>
      </c>
      <c r="B8" s="18"/>
      <c r="C8" s="18"/>
      <c r="D8" s="19">
        <v>1</v>
      </c>
      <c r="E8" s="20" t="s">
        <v>9</v>
      </c>
      <c r="F8" s="100">
        <f t="shared" ref="F8" si="0">SUM(F9+F19+F27)</f>
        <v>9511000</v>
      </c>
    </row>
    <row r="9" spans="1:8" s="25" customFormat="1" ht="12.75">
      <c r="A9" s="22">
        <v>714100</v>
      </c>
      <c r="B9" s="22"/>
      <c r="C9" s="22"/>
      <c r="D9" s="23" t="s">
        <v>10</v>
      </c>
      <c r="E9" s="24" t="s">
        <v>11</v>
      </c>
      <c r="F9" s="101">
        <f t="shared" ref="F9" si="1">SUM(F10+F14+F16)</f>
        <v>1539000</v>
      </c>
    </row>
    <row r="10" spans="1:8" s="25" customFormat="1" ht="12.75">
      <c r="A10" s="22"/>
      <c r="B10" s="22">
        <v>714110</v>
      </c>
      <c r="C10" s="22"/>
      <c r="D10" s="23" t="s">
        <v>12</v>
      </c>
      <c r="E10" s="24" t="s">
        <v>13</v>
      </c>
      <c r="F10" s="102">
        <f t="shared" ref="F10" si="2">SUM(F11+F12+F13)</f>
        <v>330000</v>
      </c>
    </row>
    <row r="11" spans="1:8" s="29" customFormat="1" ht="12.75">
      <c r="A11" s="26"/>
      <c r="B11" s="26"/>
      <c r="C11" s="26">
        <v>714111</v>
      </c>
      <c r="D11" s="27" t="s">
        <v>14</v>
      </c>
      <c r="E11" s="28" t="s">
        <v>15</v>
      </c>
      <c r="F11" s="103">
        <v>33000</v>
      </c>
    </row>
    <row r="12" spans="1:8" s="29" customFormat="1" ht="12.75">
      <c r="A12" s="26"/>
      <c r="B12" s="26"/>
      <c r="C12" s="26">
        <v>714112</v>
      </c>
      <c r="D12" s="27" t="s">
        <v>16</v>
      </c>
      <c r="E12" s="28" t="s">
        <v>17</v>
      </c>
      <c r="F12" s="103">
        <v>42000</v>
      </c>
    </row>
    <row r="13" spans="1:8" s="29" customFormat="1" ht="12.75">
      <c r="A13" s="26"/>
      <c r="B13" s="26"/>
      <c r="C13" s="26">
        <v>714113</v>
      </c>
      <c r="D13" s="27" t="s">
        <v>18</v>
      </c>
      <c r="E13" s="28" t="s">
        <v>19</v>
      </c>
      <c r="F13" s="103">
        <v>255000</v>
      </c>
      <c r="G13" s="87"/>
    </row>
    <row r="14" spans="1:8" s="25" customFormat="1" ht="12.75">
      <c r="A14" s="22"/>
      <c r="B14" s="22">
        <v>714120</v>
      </c>
      <c r="C14" s="22"/>
      <c r="D14" s="23" t="s">
        <v>20</v>
      </c>
      <c r="E14" s="24" t="s">
        <v>21</v>
      </c>
      <c r="F14" s="101">
        <f t="shared" ref="F14" si="3">SUM(F15)</f>
        <v>19000</v>
      </c>
      <c r="G14" s="88"/>
      <c r="H14" s="86"/>
    </row>
    <row r="15" spans="1:8" s="29" customFormat="1" ht="12.75">
      <c r="A15" s="26"/>
      <c r="B15" s="26"/>
      <c r="C15" s="26">
        <v>714121</v>
      </c>
      <c r="D15" s="27" t="s">
        <v>22</v>
      </c>
      <c r="E15" s="28" t="s">
        <v>21</v>
      </c>
      <c r="F15" s="103">
        <v>19000</v>
      </c>
      <c r="G15" s="87"/>
    </row>
    <row r="16" spans="1:8" s="25" customFormat="1" ht="12.75">
      <c r="A16" s="22"/>
      <c r="B16" s="22">
        <v>714130</v>
      </c>
      <c r="C16" s="22"/>
      <c r="D16" s="23" t="s">
        <v>23</v>
      </c>
      <c r="E16" s="24" t="s">
        <v>24</v>
      </c>
      <c r="F16" s="101">
        <f t="shared" ref="F16" si="4">SUM(F17+F18)</f>
        <v>1190000</v>
      </c>
    </row>
    <row r="17" spans="1:6" s="29" customFormat="1" ht="12.75">
      <c r="A17" s="26"/>
      <c r="B17" s="26"/>
      <c r="C17" s="26">
        <v>714131</v>
      </c>
      <c r="D17" s="27" t="s">
        <v>25</v>
      </c>
      <c r="E17" s="28" t="s">
        <v>26</v>
      </c>
      <c r="F17" s="103">
        <v>390000</v>
      </c>
    </row>
    <row r="18" spans="1:6" s="29" customFormat="1" ht="12.75">
      <c r="A18" s="26"/>
      <c r="B18" s="26"/>
      <c r="C18" s="26">
        <v>714132</v>
      </c>
      <c r="D18" s="27" t="s">
        <v>27</v>
      </c>
      <c r="E18" s="28" t="s">
        <v>28</v>
      </c>
      <c r="F18" s="103">
        <v>800000</v>
      </c>
    </row>
    <row r="19" spans="1:6" s="25" customFormat="1" ht="12.75">
      <c r="A19" s="22">
        <v>716100</v>
      </c>
      <c r="B19" s="22"/>
      <c r="C19" s="22"/>
      <c r="D19" s="23" t="s">
        <v>29</v>
      </c>
      <c r="E19" s="24" t="s">
        <v>30</v>
      </c>
      <c r="F19" s="101">
        <f t="shared" ref="F19" si="5">SUM(F20)</f>
        <v>2116000</v>
      </c>
    </row>
    <row r="20" spans="1:6" s="25" customFormat="1" ht="12.75">
      <c r="A20" s="22"/>
      <c r="B20" s="22">
        <v>716110</v>
      </c>
      <c r="C20" s="22"/>
      <c r="D20" s="23" t="s">
        <v>31</v>
      </c>
      <c r="E20" s="24" t="s">
        <v>32</v>
      </c>
      <c r="F20" s="101">
        <f t="shared" ref="F20" si="6">SUM(F21:F26)</f>
        <v>2116000</v>
      </c>
    </row>
    <row r="21" spans="1:6" s="29" customFormat="1" ht="12.75">
      <c r="A21" s="26"/>
      <c r="B21" s="26"/>
      <c r="C21" s="26">
        <v>716111</v>
      </c>
      <c r="D21" s="27" t="s">
        <v>33</v>
      </c>
      <c r="E21" s="28" t="s">
        <v>34</v>
      </c>
      <c r="F21" s="103">
        <v>1540000</v>
      </c>
    </row>
    <row r="22" spans="1:6" s="29" customFormat="1" ht="12.75">
      <c r="A22" s="26"/>
      <c r="B22" s="26"/>
      <c r="C22" s="26">
        <v>716112</v>
      </c>
      <c r="D22" s="27" t="s">
        <v>35</v>
      </c>
      <c r="E22" s="28" t="s">
        <v>36</v>
      </c>
      <c r="F22" s="103">
        <v>185000</v>
      </c>
    </row>
    <row r="23" spans="1:6" s="29" customFormat="1" ht="12.75">
      <c r="A23" s="26"/>
      <c r="B23" s="26"/>
      <c r="C23" s="26">
        <v>716113</v>
      </c>
      <c r="D23" s="27" t="s">
        <v>37</v>
      </c>
      <c r="E23" s="28" t="s">
        <v>38</v>
      </c>
      <c r="F23" s="103">
        <v>14000</v>
      </c>
    </row>
    <row r="24" spans="1:6" s="29" customFormat="1" ht="12.75">
      <c r="A24" s="26"/>
      <c r="B24" s="26"/>
      <c r="C24" s="26">
        <v>716115</v>
      </c>
      <c r="D24" s="27" t="s">
        <v>39</v>
      </c>
      <c r="E24" s="28" t="s">
        <v>40</v>
      </c>
      <c r="F24" s="103">
        <v>117000</v>
      </c>
    </row>
    <row r="25" spans="1:6" s="29" customFormat="1" ht="12.75">
      <c r="A25" s="26"/>
      <c r="B25" s="26"/>
      <c r="C25" s="26">
        <v>716116</v>
      </c>
      <c r="D25" s="27" t="s">
        <v>41</v>
      </c>
      <c r="E25" s="28" t="s">
        <v>42</v>
      </c>
      <c r="F25" s="103">
        <v>120000</v>
      </c>
    </row>
    <row r="26" spans="1:6" s="29" customFormat="1" ht="12.75">
      <c r="A26" s="26"/>
      <c r="B26" s="26"/>
      <c r="C26" s="26">
        <v>716117</v>
      </c>
      <c r="D26" s="27" t="s">
        <v>43</v>
      </c>
      <c r="E26" s="28" t="s">
        <v>44</v>
      </c>
      <c r="F26" s="103">
        <v>140000</v>
      </c>
    </row>
    <row r="27" spans="1:6" s="25" customFormat="1" ht="12.75">
      <c r="A27" s="22">
        <v>717100</v>
      </c>
      <c r="B27" s="22"/>
      <c r="C27" s="22"/>
      <c r="D27" s="23" t="s">
        <v>45</v>
      </c>
      <c r="E27" s="24" t="s">
        <v>46</v>
      </c>
      <c r="F27" s="101">
        <f>SUM(F30+F32+F28)</f>
        <v>5856000</v>
      </c>
    </row>
    <row r="28" spans="1:6" s="25" customFormat="1" ht="12.75">
      <c r="A28" s="22"/>
      <c r="B28" s="22">
        <v>717110</v>
      </c>
      <c r="C28" s="22"/>
      <c r="D28" s="23" t="s">
        <v>47</v>
      </c>
      <c r="E28" s="24" t="s">
        <v>395</v>
      </c>
      <c r="F28" s="101">
        <f t="shared" ref="F28:F30" si="7">SUM(F29)</f>
        <v>200000</v>
      </c>
    </row>
    <row r="29" spans="1:6" s="29" customFormat="1" ht="12.75">
      <c r="A29" s="26"/>
      <c r="B29" s="26"/>
      <c r="C29" s="26">
        <v>717114</v>
      </c>
      <c r="D29" s="27" t="s">
        <v>49</v>
      </c>
      <c r="E29" s="28" t="s">
        <v>395</v>
      </c>
      <c r="F29" s="103">
        <v>200000</v>
      </c>
    </row>
    <row r="30" spans="1:6" s="25" customFormat="1" ht="12.75">
      <c r="A30" s="22"/>
      <c r="B30" s="22">
        <v>717130</v>
      </c>
      <c r="C30" s="22"/>
      <c r="D30" s="23" t="s">
        <v>50</v>
      </c>
      <c r="E30" s="24" t="s">
        <v>48</v>
      </c>
      <c r="F30" s="101">
        <f t="shared" si="7"/>
        <v>450000</v>
      </c>
    </row>
    <row r="31" spans="1:6" s="29" customFormat="1" ht="12.75">
      <c r="A31" s="26"/>
      <c r="B31" s="26"/>
      <c r="C31" s="26">
        <v>717131</v>
      </c>
      <c r="D31" s="27" t="s">
        <v>52</v>
      </c>
      <c r="E31" s="28" t="s">
        <v>48</v>
      </c>
      <c r="F31" s="103">
        <v>450000</v>
      </c>
    </row>
    <row r="32" spans="1:6" s="25" customFormat="1" ht="12.75">
      <c r="A32" s="22"/>
      <c r="B32" s="22">
        <v>717140</v>
      </c>
      <c r="C32" s="22"/>
      <c r="D32" s="23" t="s">
        <v>281</v>
      </c>
      <c r="E32" s="24" t="s">
        <v>51</v>
      </c>
      <c r="F32" s="101">
        <f t="shared" ref="F32" si="8">SUM(F33)</f>
        <v>5206000</v>
      </c>
    </row>
    <row r="33" spans="1:6" s="29" customFormat="1" ht="12.75">
      <c r="A33" s="26"/>
      <c r="B33" s="26"/>
      <c r="C33" s="26">
        <v>717141</v>
      </c>
      <c r="D33" s="27" t="s">
        <v>394</v>
      </c>
      <c r="E33" s="28" t="s">
        <v>51</v>
      </c>
      <c r="F33" s="103">
        <v>5206000</v>
      </c>
    </row>
    <row r="34" spans="1:6" s="25" customFormat="1" ht="13.5">
      <c r="A34" s="22">
        <v>720000</v>
      </c>
      <c r="B34" s="22"/>
      <c r="C34" s="22"/>
      <c r="D34" s="23">
        <v>2</v>
      </c>
      <c r="E34" s="30" t="s">
        <v>53</v>
      </c>
      <c r="F34" s="101">
        <f t="shared" ref="F34" si="9">SUM(F35+F45+F50+F53+F56+F70+F86+F90+F94)</f>
        <v>6742000</v>
      </c>
    </row>
    <row r="35" spans="1:6" s="25" customFormat="1" ht="12.75">
      <c r="A35" s="22">
        <v>721100</v>
      </c>
      <c r="B35" s="22"/>
      <c r="C35" s="22"/>
      <c r="D35" s="23" t="s">
        <v>54</v>
      </c>
      <c r="E35" s="24" t="s">
        <v>55</v>
      </c>
      <c r="F35" s="101">
        <f t="shared" ref="F35" si="10">SUM(F36+F38+F43)</f>
        <v>1090000</v>
      </c>
    </row>
    <row r="36" spans="1:6" s="25" customFormat="1" ht="12.75">
      <c r="A36" s="22"/>
      <c r="B36" s="22">
        <v>721110</v>
      </c>
      <c r="C36" s="22"/>
      <c r="D36" s="23" t="s">
        <v>56</v>
      </c>
      <c r="E36" s="24" t="s">
        <v>57</v>
      </c>
      <c r="F36" s="101">
        <f t="shared" ref="F36" si="11">SUM(F37)</f>
        <v>10000</v>
      </c>
    </row>
    <row r="37" spans="1:6" s="25" customFormat="1" ht="12.75">
      <c r="A37" s="22"/>
      <c r="B37" s="22"/>
      <c r="C37" s="26">
        <v>721112</v>
      </c>
      <c r="D37" s="27" t="s">
        <v>58</v>
      </c>
      <c r="E37" s="28" t="s">
        <v>59</v>
      </c>
      <c r="F37" s="103">
        <v>10000</v>
      </c>
    </row>
    <row r="38" spans="1:6" s="25" customFormat="1" ht="12.75">
      <c r="A38" s="22"/>
      <c r="B38" s="22">
        <v>721120</v>
      </c>
      <c r="C38" s="22"/>
      <c r="D38" s="23" t="s">
        <v>60</v>
      </c>
      <c r="E38" s="24" t="s">
        <v>61</v>
      </c>
      <c r="F38" s="101">
        <f t="shared" ref="F38" si="12">SUM(F39+F40+F42+F41)</f>
        <v>680000</v>
      </c>
    </row>
    <row r="39" spans="1:6" s="29" customFormat="1" ht="12.75">
      <c r="A39" s="26"/>
      <c r="B39" s="26"/>
      <c r="C39" s="26">
        <v>721121</v>
      </c>
      <c r="D39" s="27" t="s">
        <v>62</v>
      </c>
      <c r="E39" s="28" t="s">
        <v>63</v>
      </c>
      <c r="F39" s="103">
        <v>80000</v>
      </c>
    </row>
    <row r="40" spans="1:6" s="29" customFormat="1" ht="12.75">
      <c r="A40" s="26"/>
      <c r="B40" s="26"/>
      <c r="C40" s="26">
        <v>721122</v>
      </c>
      <c r="D40" s="27" t="s">
        <v>64</v>
      </c>
      <c r="E40" s="28" t="s">
        <v>65</v>
      </c>
      <c r="F40" s="103">
        <v>400000</v>
      </c>
    </row>
    <row r="41" spans="1:6" s="29" customFormat="1" ht="12.75">
      <c r="A41" s="26"/>
      <c r="B41" s="26"/>
      <c r="C41" s="26">
        <v>721124</v>
      </c>
      <c r="D41" s="27" t="s">
        <v>66</v>
      </c>
      <c r="E41" s="28" t="s">
        <v>67</v>
      </c>
      <c r="F41" s="103">
        <v>200000</v>
      </c>
    </row>
    <row r="42" spans="1:6" s="29" customFormat="1" ht="12.75" hidden="1">
      <c r="A42" s="26"/>
      <c r="B42" s="26"/>
      <c r="C42" s="26">
        <v>721124</v>
      </c>
      <c r="D42" s="27" t="s">
        <v>66</v>
      </c>
      <c r="E42" s="28" t="s">
        <v>68</v>
      </c>
      <c r="F42" s="103">
        <v>0</v>
      </c>
    </row>
    <row r="43" spans="1:6" s="25" customFormat="1" ht="12.75">
      <c r="A43" s="22"/>
      <c r="B43" s="22">
        <v>721190</v>
      </c>
      <c r="C43" s="22"/>
      <c r="D43" s="23" t="s">
        <v>69</v>
      </c>
      <c r="E43" s="24" t="s">
        <v>70</v>
      </c>
      <c r="F43" s="101">
        <f t="shared" ref="F43" si="13">SUM(F44)</f>
        <v>400000</v>
      </c>
    </row>
    <row r="44" spans="1:6" s="29" customFormat="1" ht="12.75">
      <c r="A44" s="26"/>
      <c r="B44" s="26"/>
      <c r="C44" s="26">
        <v>721191</v>
      </c>
      <c r="D44" s="27" t="s">
        <v>71</v>
      </c>
      <c r="E44" s="28" t="s">
        <v>72</v>
      </c>
      <c r="F44" s="103">
        <v>400000</v>
      </c>
    </row>
    <row r="45" spans="1:6" s="25" customFormat="1" ht="12.75">
      <c r="A45" s="31">
        <v>721200</v>
      </c>
      <c r="B45" s="31"/>
      <c r="C45" s="31"/>
      <c r="D45" s="32" t="s">
        <v>73</v>
      </c>
      <c r="E45" s="33" t="s">
        <v>74</v>
      </c>
      <c r="F45" s="104">
        <f t="shared" ref="F45" si="14">SUM(F46+F48)</f>
        <v>12000</v>
      </c>
    </row>
    <row r="46" spans="1:6" s="25" customFormat="1" ht="12.75">
      <c r="A46" s="22"/>
      <c r="B46" s="22">
        <v>721210</v>
      </c>
      <c r="C46" s="22"/>
      <c r="D46" s="23" t="s">
        <v>75</v>
      </c>
      <c r="E46" s="24" t="s">
        <v>76</v>
      </c>
      <c r="F46" s="101">
        <f t="shared" ref="F46" si="15">SUM(F47)</f>
        <v>2000</v>
      </c>
    </row>
    <row r="47" spans="1:6" s="29" customFormat="1" ht="12.75">
      <c r="A47" s="26"/>
      <c r="B47" s="26"/>
      <c r="C47" s="26">
        <v>721211</v>
      </c>
      <c r="D47" s="27" t="s">
        <v>77</v>
      </c>
      <c r="E47" s="28" t="s">
        <v>78</v>
      </c>
      <c r="F47" s="103">
        <v>2000</v>
      </c>
    </row>
    <row r="48" spans="1:6" s="25" customFormat="1" ht="12.75">
      <c r="A48" s="22"/>
      <c r="B48" s="22">
        <v>721230</v>
      </c>
      <c r="C48" s="22"/>
      <c r="D48" s="23" t="s">
        <v>79</v>
      </c>
      <c r="E48" s="24" t="s">
        <v>80</v>
      </c>
      <c r="F48" s="101">
        <f t="shared" ref="F48" si="16">SUM(F49)</f>
        <v>10000</v>
      </c>
    </row>
    <row r="49" spans="1:6" s="29" customFormat="1" ht="13.5" customHeight="1">
      <c r="A49" s="26"/>
      <c r="B49" s="26"/>
      <c r="C49" s="26">
        <v>721239</v>
      </c>
      <c r="D49" s="27" t="s">
        <v>81</v>
      </c>
      <c r="E49" s="28" t="s">
        <v>82</v>
      </c>
      <c r="F49" s="103">
        <v>10000</v>
      </c>
    </row>
    <row r="50" spans="1:6" s="25" customFormat="1" ht="12.75">
      <c r="A50" s="22">
        <v>722100</v>
      </c>
      <c r="B50" s="22"/>
      <c r="C50" s="22"/>
      <c r="D50" s="23" t="s">
        <v>83</v>
      </c>
      <c r="E50" s="24" t="s">
        <v>84</v>
      </c>
      <c r="F50" s="101">
        <f t="shared" ref="F50:F51" si="17">SUM(F51)</f>
        <v>200000</v>
      </c>
    </row>
    <row r="51" spans="1:6" s="25" customFormat="1" ht="12.75">
      <c r="A51" s="22"/>
      <c r="B51" s="22">
        <v>722130</v>
      </c>
      <c r="C51" s="22"/>
      <c r="D51" s="23" t="s">
        <v>85</v>
      </c>
      <c r="E51" s="24" t="s">
        <v>86</v>
      </c>
      <c r="F51" s="101">
        <f t="shared" si="17"/>
        <v>200000</v>
      </c>
    </row>
    <row r="52" spans="1:6" s="29" customFormat="1" ht="12.75">
      <c r="A52" s="34"/>
      <c r="B52" s="34"/>
      <c r="C52" s="34">
        <v>722131</v>
      </c>
      <c r="D52" s="35" t="s">
        <v>87</v>
      </c>
      <c r="E52" s="36" t="s">
        <v>88</v>
      </c>
      <c r="F52" s="105">
        <v>200000</v>
      </c>
    </row>
    <row r="53" spans="1:6" s="25" customFormat="1" ht="12.75">
      <c r="A53" s="22">
        <v>722300</v>
      </c>
      <c r="B53" s="22"/>
      <c r="C53" s="22"/>
      <c r="D53" s="23" t="s">
        <v>89</v>
      </c>
      <c r="E53" s="24" t="s">
        <v>90</v>
      </c>
      <c r="F53" s="101">
        <f t="shared" ref="F53:F54" si="18">SUM(F54)</f>
        <v>700000</v>
      </c>
    </row>
    <row r="54" spans="1:6" s="25" customFormat="1" ht="12.75">
      <c r="A54" s="22"/>
      <c r="B54" s="22">
        <v>722320</v>
      </c>
      <c r="C54" s="22"/>
      <c r="D54" s="23" t="s">
        <v>91</v>
      </c>
      <c r="E54" s="24" t="s">
        <v>92</v>
      </c>
      <c r="F54" s="101">
        <f t="shared" si="18"/>
        <v>700000</v>
      </c>
    </row>
    <row r="55" spans="1:6" s="29" customFormat="1" ht="12.75">
      <c r="A55" s="26"/>
      <c r="B55" s="26"/>
      <c r="C55" s="26">
        <v>722322</v>
      </c>
      <c r="D55" s="27" t="s">
        <v>93</v>
      </c>
      <c r="E55" s="28" t="s">
        <v>94</v>
      </c>
      <c r="F55" s="103">
        <v>700000</v>
      </c>
    </row>
    <row r="56" spans="1:6" s="25" customFormat="1" ht="12.75">
      <c r="A56" s="22">
        <v>722400</v>
      </c>
      <c r="B56" s="22"/>
      <c r="C56" s="22"/>
      <c r="D56" s="23" t="s">
        <v>95</v>
      </c>
      <c r="E56" s="24" t="s">
        <v>96</v>
      </c>
      <c r="F56" s="101">
        <f t="shared" ref="F56" si="19">SUM(F57+F63+F65+F67)</f>
        <v>2044400</v>
      </c>
    </row>
    <row r="57" spans="1:6" s="25" customFormat="1" ht="12.75">
      <c r="A57" s="22"/>
      <c r="B57" s="22">
        <v>722430</v>
      </c>
      <c r="C57" s="22"/>
      <c r="D57" s="23" t="s">
        <v>97</v>
      </c>
      <c r="E57" s="24" t="s">
        <v>98</v>
      </c>
      <c r="F57" s="101">
        <f t="shared" ref="F57" si="20">SUM(F58:F62)</f>
        <v>1858900</v>
      </c>
    </row>
    <row r="58" spans="1:6" s="29" customFormat="1" ht="12.75">
      <c r="A58" s="26"/>
      <c r="B58" s="26"/>
      <c r="C58" s="26">
        <v>722432</v>
      </c>
      <c r="D58" s="27" t="s">
        <v>99</v>
      </c>
      <c r="E58" s="28" t="s">
        <v>341</v>
      </c>
      <c r="F58" s="103">
        <v>208900</v>
      </c>
    </row>
    <row r="59" spans="1:6" s="29" customFormat="1" ht="12.75">
      <c r="A59" s="26"/>
      <c r="B59" s="26"/>
      <c r="C59" s="26">
        <v>722433</v>
      </c>
      <c r="D59" s="27" t="s">
        <v>100</v>
      </c>
      <c r="E59" s="28" t="s">
        <v>101</v>
      </c>
      <c r="F59" s="103">
        <v>300000</v>
      </c>
    </row>
    <row r="60" spans="1:6" s="29" customFormat="1" ht="12.75">
      <c r="A60" s="26"/>
      <c r="B60" s="26"/>
      <c r="C60" s="26">
        <v>722434</v>
      </c>
      <c r="D60" s="27" t="s">
        <v>102</v>
      </c>
      <c r="E60" s="28" t="s">
        <v>103</v>
      </c>
      <c r="F60" s="103">
        <v>300000</v>
      </c>
    </row>
    <row r="61" spans="1:6" s="29" customFormat="1" ht="12.75">
      <c r="A61" s="26"/>
      <c r="B61" s="26"/>
      <c r="C61" s="26">
        <v>722435</v>
      </c>
      <c r="D61" s="27" t="s">
        <v>104</v>
      </c>
      <c r="E61" s="28" t="s">
        <v>105</v>
      </c>
      <c r="F61" s="103">
        <v>1050000</v>
      </c>
    </row>
    <row r="62" spans="1:6" s="29" customFormat="1" ht="12" hidden="1" customHeight="1">
      <c r="A62" s="26"/>
      <c r="B62" s="26"/>
      <c r="C62" s="26">
        <v>722437</v>
      </c>
      <c r="D62" s="27" t="s">
        <v>106</v>
      </c>
      <c r="E62" s="28" t="s">
        <v>107</v>
      </c>
      <c r="F62" s="103">
        <v>0</v>
      </c>
    </row>
    <row r="63" spans="1:6" s="25" customFormat="1" ht="12.75">
      <c r="A63" s="22"/>
      <c r="B63" s="22">
        <v>722440</v>
      </c>
      <c r="C63" s="22"/>
      <c r="D63" s="23" t="s">
        <v>108</v>
      </c>
      <c r="E63" s="24" t="s">
        <v>109</v>
      </c>
      <c r="F63" s="101">
        <f t="shared" ref="F63" si="21">SUM(F64)</f>
        <v>50000</v>
      </c>
    </row>
    <row r="64" spans="1:6" s="29" customFormat="1" ht="12.75">
      <c r="A64" s="26"/>
      <c r="B64" s="26"/>
      <c r="C64" s="26">
        <v>722442</v>
      </c>
      <c r="D64" s="27" t="s">
        <v>110</v>
      </c>
      <c r="E64" s="28" t="s">
        <v>111</v>
      </c>
      <c r="F64" s="103">
        <v>50000</v>
      </c>
    </row>
    <row r="65" spans="1:6" s="25" customFormat="1" ht="12.75">
      <c r="A65" s="22"/>
      <c r="B65" s="22">
        <v>722450</v>
      </c>
      <c r="C65" s="22"/>
      <c r="D65" s="23" t="s">
        <v>112</v>
      </c>
      <c r="E65" s="24" t="s">
        <v>113</v>
      </c>
      <c r="F65" s="101">
        <f t="shared" ref="F65" si="22">SUM(F66)</f>
        <v>50500</v>
      </c>
    </row>
    <row r="66" spans="1:6" s="29" customFormat="1" ht="12.75">
      <c r="A66" s="26"/>
      <c r="B66" s="26"/>
      <c r="C66" s="26">
        <v>722459</v>
      </c>
      <c r="D66" s="27" t="s">
        <v>114</v>
      </c>
      <c r="E66" s="28" t="s">
        <v>115</v>
      </c>
      <c r="F66" s="103">
        <v>50500</v>
      </c>
    </row>
    <row r="67" spans="1:6" s="25" customFormat="1" ht="12.75">
      <c r="A67" s="22"/>
      <c r="B67" s="22">
        <v>722460</v>
      </c>
      <c r="C67" s="22"/>
      <c r="D67" s="23" t="s">
        <v>116</v>
      </c>
      <c r="E67" s="24" t="s">
        <v>117</v>
      </c>
      <c r="F67" s="101">
        <f t="shared" ref="F67" si="23">SUM(F68+F69)</f>
        <v>85000</v>
      </c>
    </row>
    <row r="68" spans="1:6" s="29" customFormat="1" ht="12.75">
      <c r="A68" s="26"/>
      <c r="B68" s="26"/>
      <c r="C68" s="26">
        <v>722461</v>
      </c>
      <c r="D68" s="27" t="s">
        <v>118</v>
      </c>
      <c r="E68" s="28" t="s">
        <v>119</v>
      </c>
      <c r="F68" s="103">
        <v>30000</v>
      </c>
    </row>
    <row r="69" spans="1:6" s="29" customFormat="1" ht="12.75">
      <c r="A69" s="26"/>
      <c r="B69" s="26"/>
      <c r="C69" s="26">
        <v>722463</v>
      </c>
      <c r="D69" s="27" t="s">
        <v>120</v>
      </c>
      <c r="E69" s="28" t="s">
        <v>121</v>
      </c>
      <c r="F69" s="103">
        <v>55000</v>
      </c>
    </row>
    <row r="70" spans="1:6" s="25" customFormat="1" ht="12.75">
      <c r="A70" s="22">
        <v>722500</v>
      </c>
      <c r="B70" s="22"/>
      <c r="C70" s="22"/>
      <c r="D70" s="23" t="s">
        <v>122</v>
      </c>
      <c r="E70" s="24" t="s">
        <v>123</v>
      </c>
      <c r="F70" s="101">
        <f t="shared" ref="F70" si="24">SUM(F71+F75+F81+F79)</f>
        <v>1518100</v>
      </c>
    </row>
    <row r="71" spans="1:6" s="25" customFormat="1" ht="12.75">
      <c r="A71" s="22"/>
      <c r="B71" s="22">
        <v>722510</v>
      </c>
      <c r="C71" s="22"/>
      <c r="D71" s="23" t="s">
        <v>124</v>
      </c>
      <c r="E71" s="24" t="s">
        <v>125</v>
      </c>
      <c r="F71" s="101">
        <f t="shared" ref="F71" si="25">SUM(F72+F73+F74)</f>
        <v>163000</v>
      </c>
    </row>
    <row r="72" spans="1:6" s="29" customFormat="1" ht="12.75">
      <c r="A72" s="26"/>
      <c r="B72" s="26"/>
      <c r="C72" s="26">
        <v>722515</v>
      </c>
      <c r="D72" s="27" t="s">
        <v>126</v>
      </c>
      <c r="E72" s="28" t="s">
        <v>127</v>
      </c>
      <c r="F72" s="103">
        <v>8000</v>
      </c>
    </row>
    <row r="73" spans="1:6" s="29" customFormat="1" ht="12.75">
      <c r="A73" s="26"/>
      <c r="B73" s="26"/>
      <c r="C73" s="26">
        <v>722516</v>
      </c>
      <c r="D73" s="27" t="s">
        <v>128</v>
      </c>
      <c r="E73" s="28" t="s">
        <v>129</v>
      </c>
      <c r="F73" s="103">
        <v>75000</v>
      </c>
    </row>
    <row r="74" spans="1:6" s="29" customFormat="1" ht="12.75">
      <c r="A74" s="26"/>
      <c r="B74" s="26"/>
      <c r="C74" s="26">
        <v>722518</v>
      </c>
      <c r="D74" s="27" t="s">
        <v>130</v>
      </c>
      <c r="E74" s="28" t="s">
        <v>131</v>
      </c>
      <c r="F74" s="103">
        <v>80000</v>
      </c>
    </row>
    <row r="75" spans="1:6" s="25" customFormat="1" ht="12.75">
      <c r="A75" s="22"/>
      <c r="B75" s="22">
        <v>722530</v>
      </c>
      <c r="C75" s="22"/>
      <c r="D75" s="23" t="s">
        <v>132</v>
      </c>
      <c r="E75" s="24" t="s">
        <v>133</v>
      </c>
      <c r="F75" s="101">
        <f t="shared" ref="F75" si="26">SUM(F76+F77+F78)</f>
        <v>370000</v>
      </c>
    </row>
    <row r="76" spans="1:6" s="29" customFormat="1" ht="12.75">
      <c r="A76" s="26"/>
      <c r="B76" s="26"/>
      <c r="C76" s="26">
        <v>722531</v>
      </c>
      <c r="D76" s="27" t="s">
        <v>134</v>
      </c>
      <c r="E76" s="28" t="s">
        <v>135</v>
      </c>
      <c r="F76" s="103">
        <v>100000</v>
      </c>
    </row>
    <row r="77" spans="1:6" s="29" customFormat="1" ht="12.75">
      <c r="A77" s="26"/>
      <c r="B77" s="26"/>
      <c r="C77" s="26">
        <v>722532</v>
      </c>
      <c r="D77" s="27" t="s">
        <v>136</v>
      </c>
      <c r="E77" s="28" t="s">
        <v>137</v>
      </c>
      <c r="F77" s="103">
        <v>250000</v>
      </c>
    </row>
    <row r="78" spans="1:6" s="29" customFormat="1" ht="12.75">
      <c r="A78" s="26"/>
      <c r="B78" s="26"/>
      <c r="C78" s="26">
        <v>722538</v>
      </c>
      <c r="D78" s="27" t="s">
        <v>138</v>
      </c>
      <c r="E78" s="28" t="s">
        <v>139</v>
      </c>
      <c r="F78" s="103">
        <v>20000</v>
      </c>
    </row>
    <row r="79" spans="1:6" s="25" customFormat="1" ht="12.75">
      <c r="A79" s="22"/>
      <c r="B79" s="22">
        <v>722550</v>
      </c>
      <c r="C79" s="22"/>
      <c r="D79" s="23" t="s">
        <v>140</v>
      </c>
      <c r="E79" s="24" t="s">
        <v>141</v>
      </c>
      <c r="F79" s="101">
        <f>SUM(F80)</f>
        <v>364000</v>
      </c>
    </row>
    <row r="80" spans="1:6" s="25" customFormat="1" ht="12.75">
      <c r="A80" s="22"/>
      <c r="B80" s="22"/>
      <c r="C80" s="34">
        <v>722554</v>
      </c>
      <c r="D80" s="27" t="s">
        <v>142</v>
      </c>
      <c r="E80" s="28" t="s">
        <v>141</v>
      </c>
      <c r="F80" s="103">
        <v>364000</v>
      </c>
    </row>
    <row r="81" spans="1:6" s="25" customFormat="1" ht="12.75">
      <c r="A81" s="22"/>
      <c r="B81" s="22">
        <v>722580</v>
      </c>
      <c r="C81" s="22"/>
      <c r="D81" s="23" t="s">
        <v>143</v>
      </c>
      <c r="E81" s="24" t="s">
        <v>144</v>
      </c>
      <c r="F81" s="101">
        <f t="shared" ref="F81" si="27">SUM(F82+F83+F84+F85)</f>
        <v>621100</v>
      </c>
    </row>
    <row r="82" spans="1:6" s="29" customFormat="1" ht="12.75">
      <c r="A82" s="26"/>
      <c r="B82" s="26"/>
      <c r="C82" s="26">
        <v>722581</v>
      </c>
      <c r="D82" s="27" t="s">
        <v>145</v>
      </c>
      <c r="E82" s="28" t="s">
        <v>146</v>
      </c>
      <c r="F82" s="103">
        <v>600000</v>
      </c>
    </row>
    <row r="83" spans="1:6" s="29" customFormat="1" ht="12.75">
      <c r="A83" s="26"/>
      <c r="B83" s="26"/>
      <c r="C83" s="26">
        <v>722582</v>
      </c>
      <c r="D83" s="27" t="s">
        <v>147</v>
      </c>
      <c r="E83" s="28" t="s">
        <v>148</v>
      </c>
      <c r="F83" s="103">
        <v>10000</v>
      </c>
    </row>
    <row r="84" spans="1:6" s="29" customFormat="1" ht="12.75">
      <c r="A84" s="34"/>
      <c r="B84" s="34"/>
      <c r="C84" s="34">
        <v>722583</v>
      </c>
      <c r="D84" s="35" t="s">
        <v>149</v>
      </c>
      <c r="E84" s="36" t="s">
        <v>150</v>
      </c>
      <c r="F84" s="105">
        <v>11000</v>
      </c>
    </row>
    <row r="85" spans="1:6" s="29" customFormat="1" ht="12.75">
      <c r="A85" s="34"/>
      <c r="B85" s="34"/>
      <c r="C85" s="34">
        <v>722584</v>
      </c>
      <c r="D85" s="35" t="s">
        <v>151</v>
      </c>
      <c r="E85" s="36" t="s">
        <v>413</v>
      </c>
      <c r="F85" s="105">
        <v>100</v>
      </c>
    </row>
    <row r="86" spans="1:6" s="25" customFormat="1" ht="12.75">
      <c r="A86" s="22">
        <v>722600</v>
      </c>
      <c r="B86" s="22"/>
      <c r="C86" s="22"/>
      <c r="D86" s="23" t="s">
        <v>152</v>
      </c>
      <c r="E86" s="24" t="s">
        <v>153</v>
      </c>
      <c r="F86" s="101">
        <f t="shared" ref="F86" si="28">SUM(F87)</f>
        <v>124500</v>
      </c>
    </row>
    <row r="87" spans="1:6" s="25" customFormat="1" ht="12.75">
      <c r="A87" s="22"/>
      <c r="B87" s="22">
        <v>722610</v>
      </c>
      <c r="C87" s="22"/>
      <c r="D87" s="23" t="s">
        <v>154</v>
      </c>
      <c r="E87" s="24" t="s">
        <v>155</v>
      </c>
      <c r="F87" s="101">
        <f t="shared" ref="F87" si="29">SUM(F88+F89)</f>
        <v>124500</v>
      </c>
    </row>
    <row r="88" spans="1:6" s="29" customFormat="1" ht="12.75">
      <c r="A88" s="26"/>
      <c r="B88" s="26"/>
      <c r="C88" s="34">
        <v>722612</v>
      </c>
      <c r="D88" s="27" t="s">
        <v>156</v>
      </c>
      <c r="E88" s="28" t="s">
        <v>157</v>
      </c>
      <c r="F88" s="103">
        <v>40000</v>
      </c>
    </row>
    <row r="89" spans="1:6" s="25" customFormat="1" ht="12.75">
      <c r="A89" s="22"/>
      <c r="B89" s="22"/>
      <c r="C89" s="34">
        <v>722613</v>
      </c>
      <c r="D89" s="27" t="s">
        <v>158</v>
      </c>
      <c r="E89" s="28" t="s">
        <v>155</v>
      </c>
      <c r="F89" s="103">
        <v>84500</v>
      </c>
    </row>
    <row r="90" spans="1:6" s="25" customFormat="1" ht="12.75">
      <c r="A90" s="22">
        <v>722700</v>
      </c>
      <c r="B90" s="22"/>
      <c r="C90" s="22"/>
      <c r="D90" s="23" t="s">
        <v>159</v>
      </c>
      <c r="E90" s="24" t="s">
        <v>160</v>
      </c>
      <c r="F90" s="101">
        <f t="shared" ref="F90" si="30">SUM(F91)</f>
        <v>1043000</v>
      </c>
    </row>
    <row r="91" spans="1:6" s="25" customFormat="1" ht="12.75">
      <c r="A91" s="22"/>
      <c r="B91" s="22">
        <v>722790</v>
      </c>
      <c r="C91" s="22"/>
      <c r="D91" s="23" t="s">
        <v>161</v>
      </c>
      <c r="E91" s="24" t="s">
        <v>162</v>
      </c>
      <c r="F91" s="101">
        <f>SUM(F92+F93)</f>
        <v>1043000</v>
      </c>
    </row>
    <row r="92" spans="1:6" s="25" customFormat="1" ht="12.75">
      <c r="A92" s="22"/>
      <c r="B92" s="22"/>
      <c r="C92" s="34">
        <v>722791</v>
      </c>
      <c r="D92" s="27" t="s">
        <v>163</v>
      </c>
      <c r="E92" s="28" t="s">
        <v>164</v>
      </c>
      <c r="F92" s="103">
        <v>300000</v>
      </c>
    </row>
    <row r="93" spans="1:6" s="25" customFormat="1" ht="12.75">
      <c r="A93" s="22"/>
      <c r="B93" s="22"/>
      <c r="C93" s="34">
        <v>722791</v>
      </c>
      <c r="D93" s="27" t="s">
        <v>435</v>
      </c>
      <c r="E93" s="28" t="s">
        <v>445</v>
      </c>
      <c r="F93" s="103">
        <v>743000</v>
      </c>
    </row>
    <row r="94" spans="1:6" s="25" customFormat="1" ht="12.75">
      <c r="A94" s="22">
        <v>723100</v>
      </c>
      <c r="B94" s="22"/>
      <c r="C94" s="22"/>
      <c r="D94" s="23" t="s">
        <v>165</v>
      </c>
      <c r="E94" s="24" t="s">
        <v>166</v>
      </c>
      <c r="F94" s="101">
        <f t="shared" ref="F94:F95" si="31">SUM(F95)</f>
        <v>10000</v>
      </c>
    </row>
    <row r="95" spans="1:6" s="25" customFormat="1" ht="12.75">
      <c r="A95" s="22"/>
      <c r="B95" s="22">
        <v>723130</v>
      </c>
      <c r="C95" s="22"/>
      <c r="D95" s="23" t="s">
        <v>167</v>
      </c>
      <c r="E95" s="24" t="s">
        <v>168</v>
      </c>
      <c r="F95" s="101">
        <f t="shared" si="31"/>
        <v>10000</v>
      </c>
    </row>
    <row r="96" spans="1:6" s="29" customFormat="1" ht="12.75">
      <c r="A96" s="26"/>
      <c r="B96" s="26"/>
      <c r="C96" s="26">
        <v>723132</v>
      </c>
      <c r="D96" s="27" t="s">
        <v>169</v>
      </c>
      <c r="E96" s="28" t="s">
        <v>170</v>
      </c>
      <c r="F96" s="103">
        <v>10000</v>
      </c>
    </row>
    <row r="97" spans="1:6" s="25" customFormat="1" ht="12.75">
      <c r="A97" s="22">
        <v>730000</v>
      </c>
      <c r="B97" s="22"/>
      <c r="C97" s="22"/>
      <c r="D97" s="23" t="s">
        <v>171</v>
      </c>
      <c r="E97" s="24" t="s">
        <v>339</v>
      </c>
      <c r="F97" s="101">
        <f>SUM(F98)</f>
        <v>4722500</v>
      </c>
    </row>
    <row r="98" spans="1:6" s="25" customFormat="1" ht="12.75">
      <c r="A98" s="22">
        <v>732000</v>
      </c>
      <c r="B98" s="22"/>
      <c r="C98" s="22"/>
      <c r="D98" s="23" t="s">
        <v>172</v>
      </c>
      <c r="E98" s="22" t="s">
        <v>173</v>
      </c>
      <c r="F98" s="103">
        <f t="shared" ref="F98" si="32">SUM(F99)</f>
        <v>4722500</v>
      </c>
    </row>
    <row r="99" spans="1:6" s="29" customFormat="1" ht="12.75">
      <c r="A99" s="26"/>
      <c r="B99" s="26">
        <v>732100</v>
      </c>
      <c r="C99" s="26"/>
      <c r="D99" s="23" t="s">
        <v>174</v>
      </c>
      <c r="E99" s="28" t="s">
        <v>340</v>
      </c>
      <c r="F99" s="103">
        <f>SUM(F100+F101)</f>
        <v>4722500</v>
      </c>
    </row>
    <row r="100" spans="1:6" s="29" customFormat="1" ht="12.75">
      <c r="A100" s="26"/>
      <c r="B100" s="26"/>
      <c r="C100" s="26">
        <v>732110</v>
      </c>
      <c r="D100" s="27" t="s">
        <v>175</v>
      </c>
      <c r="E100" s="28" t="s">
        <v>340</v>
      </c>
      <c r="F100" s="103">
        <v>2722500</v>
      </c>
    </row>
    <row r="101" spans="1:6" s="29" customFormat="1" ht="12.75">
      <c r="A101" s="26"/>
      <c r="B101" s="26"/>
      <c r="C101" s="26">
        <v>732110</v>
      </c>
      <c r="D101" s="27" t="s">
        <v>176</v>
      </c>
      <c r="E101" s="28" t="s">
        <v>177</v>
      </c>
      <c r="F101" s="103">
        <v>2000000</v>
      </c>
    </row>
    <row r="102" spans="1:6" s="25" customFormat="1" ht="12.75" customHeight="1">
      <c r="A102" s="22">
        <v>700000</v>
      </c>
      <c r="B102" s="22"/>
      <c r="C102" s="22"/>
      <c r="D102" s="23"/>
      <c r="E102" s="30" t="s">
        <v>407</v>
      </c>
      <c r="F102" s="101">
        <f t="shared" ref="F102" si="33">SUM(F8+F34+F97)</f>
        <v>20975500</v>
      </c>
    </row>
    <row r="103" spans="1:6" s="25" customFormat="1" ht="12.75" hidden="1">
      <c r="A103" s="22"/>
      <c r="B103" s="22"/>
      <c r="C103" s="22"/>
      <c r="D103" s="23" t="s">
        <v>178</v>
      </c>
      <c r="E103" s="24" t="s">
        <v>179</v>
      </c>
      <c r="F103" s="101">
        <f t="shared" ref="F103" si="34">SUM(F104+F105+F106)</f>
        <v>0</v>
      </c>
    </row>
    <row r="104" spans="1:6" s="25" customFormat="1" ht="12.75" hidden="1">
      <c r="A104" s="22"/>
      <c r="B104" s="22"/>
      <c r="C104" s="22"/>
      <c r="D104" s="23">
        <v>1</v>
      </c>
      <c r="E104" s="24" t="s">
        <v>180</v>
      </c>
      <c r="F104" s="101">
        <v>0</v>
      </c>
    </row>
    <row r="105" spans="1:6" s="25" customFormat="1" ht="12.75" hidden="1">
      <c r="A105" s="22"/>
      <c r="B105" s="22"/>
      <c r="C105" s="22"/>
      <c r="D105" s="23">
        <v>2</v>
      </c>
      <c r="E105" s="24" t="s">
        <v>181</v>
      </c>
      <c r="F105" s="101">
        <v>0</v>
      </c>
    </row>
    <row r="106" spans="1:6" s="25" customFormat="1" ht="12.75" hidden="1">
      <c r="A106" s="22"/>
      <c r="B106" s="22"/>
      <c r="C106" s="22"/>
      <c r="D106" s="23">
        <v>3</v>
      </c>
      <c r="E106" s="24" t="s">
        <v>182</v>
      </c>
      <c r="F106" s="101">
        <v>0</v>
      </c>
    </row>
    <row r="107" spans="1:6" s="37" customFormat="1" ht="12.75" hidden="1">
      <c r="A107" s="22"/>
      <c r="B107" s="22"/>
      <c r="C107" s="22"/>
      <c r="D107" s="23"/>
      <c r="E107" s="24" t="s">
        <v>183</v>
      </c>
      <c r="F107" s="101">
        <f t="shared" ref="F107" si="35">SUM(F102+F103)</f>
        <v>20975500</v>
      </c>
    </row>
  </sheetData>
  <printOptions horizontalCentered="1"/>
  <pageMargins left="0.31496062992125984" right="0.31496062992125984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234"/>
  <sheetViews>
    <sheetView tabSelected="1" topLeftCell="A203" zoomScale="130" zoomScaleNormal="130" workbookViewId="0">
      <selection activeCell="E3" sqref="E3"/>
    </sheetView>
  </sheetViews>
  <sheetFormatPr defaultRowHeight="15"/>
  <cols>
    <col min="1" max="2" width="6.85546875" style="38" customWidth="1"/>
    <col min="3" max="3" width="7.7109375" style="38" customWidth="1"/>
    <col min="4" max="4" width="6.7109375" style="39" customWidth="1"/>
    <col min="5" max="5" width="72.140625" style="38" customWidth="1"/>
    <col min="6" max="6" width="18.42578125" style="41" customWidth="1"/>
    <col min="237" max="237" width="6.85546875" customWidth="1"/>
    <col min="238" max="238" width="7.28515625" customWidth="1"/>
    <col min="239" max="239" width="9.28515625" customWidth="1"/>
    <col min="240" max="240" width="6.7109375" customWidth="1"/>
    <col min="241" max="241" width="59.7109375" customWidth="1"/>
    <col min="242" max="243" width="11.5703125" customWidth="1"/>
    <col min="244" max="244" width="12.5703125" customWidth="1"/>
    <col min="493" max="493" width="6.85546875" customWidth="1"/>
    <col min="494" max="494" width="7.28515625" customWidth="1"/>
    <col min="495" max="495" width="9.28515625" customWidth="1"/>
    <col min="496" max="496" width="6.7109375" customWidth="1"/>
    <col min="497" max="497" width="59.7109375" customWidth="1"/>
    <col min="498" max="499" width="11.5703125" customWidth="1"/>
    <col min="500" max="500" width="12.5703125" customWidth="1"/>
    <col min="749" max="749" width="6.85546875" customWidth="1"/>
    <col min="750" max="750" width="7.28515625" customWidth="1"/>
    <col min="751" max="751" width="9.28515625" customWidth="1"/>
    <col min="752" max="752" width="6.7109375" customWidth="1"/>
    <col min="753" max="753" width="59.7109375" customWidth="1"/>
    <col min="754" max="755" width="11.5703125" customWidth="1"/>
    <col min="756" max="756" width="12.5703125" customWidth="1"/>
    <col min="1005" max="1005" width="6.85546875" customWidth="1"/>
    <col min="1006" max="1006" width="7.28515625" customWidth="1"/>
    <col min="1007" max="1007" width="9.28515625" customWidth="1"/>
    <col min="1008" max="1008" width="6.7109375" customWidth="1"/>
    <col min="1009" max="1009" width="59.7109375" customWidth="1"/>
    <col min="1010" max="1011" width="11.5703125" customWidth="1"/>
    <col min="1012" max="1012" width="12.5703125" customWidth="1"/>
    <col min="1261" max="1261" width="6.85546875" customWidth="1"/>
    <col min="1262" max="1262" width="7.28515625" customWidth="1"/>
    <col min="1263" max="1263" width="9.28515625" customWidth="1"/>
    <col min="1264" max="1264" width="6.7109375" customWidth="1"/>
    <col min="1265" max="1265" width="59.7109375" customWidth="1"/>
    <col min="1266" max="1267" width="11.5703125" customWidth="1"/>
    <col min="1268" max="1268" width="12.5703125" customWidth="1"/>
    <col min="1517" max="1517" width="6.85546875" customWidth="1"/>
    <col min="1518" max="1518" width="7.28515625" customWidth="1"/>
    <col min="1519" max="1519" width="9.28515625" customWidth="1"/>
    <col min="1520" max="1520" width="6.7109375" customWidth="1"/>
    <col min="1521" max="1521" width="59.7109375" customWidth="1"/>
    <col min="1522" max="1523" width="11.5703125" customWidth="1"/>
    <col min="1524" max="1524" width="12.5703125" customWidth="1"/>
    <col min="1773" max="1773" width="6.85546875" customWidth="1"/>
    <col min="1774" max="1774" width="7.28515625" customWidth="1"/>
    <col min="1775" max="1775" width="9.28515625" customWidth="1"/>
    <col min="1776" max="1776" width="6.7109375" customWidth="1"/>
    <col min="1777" max="1777" width="59.7109375" customWidth="1"/>
    <col min="1778" max="1779" width="11.5703125" customWidth="1"/>
    <col min="1780" max="1780" width="12.5703125" customWidth="1"/>
    <col min="2029" max="2029" width="6.85546875" customWidth="1"/>
    <col min="2030" max="2030" width="7.28515625" customWidth="1"/>
    <col min="2031" max="2031" width="9.28515625" customWidth="1"/>
    <col min="2032" max="2032" width="6.7109375" customWidth="1"/>
    <col min="2033" max="2033" width="59.7109375" customWidth="1"/>
    <col min="2034" max="2035" width="11.5703125" customWidth="1"/>
    <col min="2036" max="2036" width="12.5703125" customWidth="1"/>
    <col min="2285" max="2285" width="6.85546875" customWidth="1"/>
    <col min="2286" max="2286" width="7.28515625" customWidth="1"/>
    <col min="2287" max="2287" width="9.28515625" customWidth="1"/>
    <col min="2288" max="2288" width="6.7109375" customWidth="1"/>
    <col min="2289" max="2289" width="59.7109375" customWidth="1"/>
    <col min="2290" max="2291" width="11.5703125" customWidth="1"/>
    <col min="2292" max="2292" width="12.5703125" customWidth="1"/>
    <col min="2541" max="2541" width="6.85546875" customWidth="1"/>
    <col min="2542" max="2542" width="7.28515625" customWidth="1"/>
    <col min="2543" max="2543" width="9.28515625" customWidth="1"/>
    <col min="2544" max="2544" width="6.7109375" customWidth="1"/>
    <col min="2545" max="2545" width="59.7109375" customWidth="1"/>
    <col min="2546" max="2547" width="11.5703125" customWidth="1"/>
    <col min="2548" max="2548" width="12.5703125" customWidth="1"/>
    <col min="2797" max="2797" width="6.85546875" customWidth="1"/>
    <col min="2798" max="2798" width="7.28515625" customWidth="1"/>
    <col min="2799" max="2799" width="9.28515625" customWidth="1"/>
    <col min="2800" max="2800" width="6.7109375" customWidth="1"/>
    <col min="2801" max="2801" width="59.7109375" customWidth="1"/>
    <col min="2802" max="2803" width="11.5703125" customWidth="1"/>
    <col min="2804" max="2804" width="12.5703125" customWidth="1"/>
    <col min="3053" max="3053" width="6.85546875" customWidth="1"/>
    <col min="3054" max="3054" width="7.28515625" customWidth="1"/>
    <col min="3055" max="3055" width="9.28515625" customWidth="1"/>
    <col min="3056" max="3056" width="6.7109375" customWidth="1"/>
    <col min="3057" max="3057" width="59.7109375" customWidth="1"/>
    <col min="3058" max="3059" width="11.5703125" customWidth="1"/>
    <col min="3060" max="3060" width="12.5703125" customWidth="1"/>
    <col min="3309" max="3309" width="6.85546875" customWidth="1"/>
    <col min="3310" max="3310" width="7.28515625" customWidth="1"/>
    <col min="3311" max="3311" width="9.28515625" customWidth="1"/>
    <col min="3312" max="3312" width="6.7109375" customWidth="1"/>
    <col min="3313" max="3313" width="59.7109375" customWidth="1"/>
    <col min="3314" max="3315" width="11.5703125" customWidth="1"/>
    <col min="3316" max="3316" width="12.5703125" customWidth="1"/>
    <col min="3565" max="3565" width="6.85546875" customWidth="1"/>
    <col min="3566" max="3566" width="7.28515625" customWidth="1"/>
    <col min="3567" max="3567" width="9.28515625" customWidth="1"/>
    <col min="3568" max="3568" width="6.7109375" customWidth="1"/>
    <col min="3569" max="3569" width="59.7109375" customWidth="1"/>
    <col min="3570" max="3571" width="11.5703125" customWidth="1"/>
    <col min="3572" max="3572" width="12.5703125" customWidth="1"/>
    <col min="3821" max="3821" width="6.85546875" customWidth="1"/>
    <col min="3822" max="3822" width="7.28515625" customWidth="1"/>
    <col min="3823" max="3823" width="9.28515625" customWidth="1"/>
    <col min="3824" max="3824" width="6.7109375" customWidth="1"/>
    <col min="3825" max="3825" width="59.7109375" customWidth="1"/>
    <col min="3826" max="3827" width="11.5703125" customWidth="1"/>
    <col min="3828" max="3828" width="12.5703125" customWidth="1"/>
    <col min="4077" max="4077" width="6.85546875" customWidth="1"/>
    <col min="4078" max="4078" width="7.28515625" customWidth="1"/>
    <col min="4079" max="4079" width="9.28515625" customWidth="1"/>
    <col min="4080" max="4080" width="6.7109375" customWidth="1"/>
    <col min="4081" max="4081" width="59.7109375" customWidth="1"/>
    <col min="4082" max="4083" width="11.5703125" customWidth="1"/>
    <col min="4084" max="4084" width="12.5703125" customWidth="1"/>
    <col min="4333" max="4333" width="6.85546875" customWidth="1"/>
    <col min="4334" max="4334" width="7.28515625" customWidth="1"/>
    <col min="4335" max="4335" width="9.28515625" customWidth="1"/>
    <col min="4336" max="4336" width="6.7109375" customWidth="1"/>
    <col min="4337" max="4337" width="59.7109375" customWidth="1"/>
    <col min="4338" max="4339" width="11.5703125" customWidth="1"/>
    <col min="4340" max="4340" width="12.5703125" customWidth="1"/>
    <col min="4589" max="4589" width="6.85546875" customWidth="1"/>
    <col min="4590" max="4590" width="7.28515625" customWidth="1"/>
    <col min="4591" max="4591" width="9.28515625" customWidth="1"/>
    <col min="4592" max="4592" width="6.7109375" customWidth="1"/>
    <col min="4593" max="4593" width="59.7109375" customWidth="1"/>
    <col min="4594" max="4595" width="11.5703125" customWidth="1"/>
    <col min="4596" max="4596" width="12.5703125" customWidth="1"/>
    <col min="4845" max="4845" width="6.85546875" customWidth="1"/>
    <col min="4846" max="4846" width="7.28515625" customWidth="1"/>
    <col min="4847" max="4847" width="9.28515625" customWidth="1"/>
    <col min="4848" max="4848" width="6.7109375" customWidth="1"/>
    <col min="4849" max="4849" width="59.7109375" customWidth="1"/>
    <col min="4850" max="4851" width="11.5703125" customWidth="1"/>
    <col min="4852" max="4852" width="12.5703125" customWidth="1"/>
    <col min="5101" max="5101" width="6.85546875" customWidth="1"/>
    <col min="5102" max="5102" width="7.28515625" customWidth="1"/>
    <col min="5103" max="5103" width="9.28515625" customWidth="1"/>
    <col min="5104" max="5104" width="6.7109375" customWidth="1"/>
    <col min="5105" max="5105" width="59.7109375" customWidth="1"/>
    <col min="5106" max="5107" width="11.5703125" customWidth="1"/>
    <col min="5108" max="5108" width="12.5703125" customWidth="1"/>
    <col min="5357" max="5357" width="6.85546875" customWidth="1"/>
    <col min="5358" max="5358" width="7.28515625" customWidth="1"/>
    <col min="5359" max="5359" width="9.28515625" customWidth="1"/>
    <col min="5360" max="5360" width="6.7109375" customWidth="1"/>
    <col min="5361" max="5361" width="59.7109375" customWidth="1"/>
    <col min="5362" max="5363" width="11.5703125" customWidth="1"/>
    <col min="5364" max="5364" width="12.5703125" customWidth="1"/>
    <col min="5613" max="5613" width="6.85546875" customWidth="1"/>
    <col min="5614" max="5614" width="7.28515625" customWidth="1"/>
    <col min="5615" max="5615" width="9.28515625" customWidth="1"/>
    <col min="5616" max="5616" width="6.7109375" customWidth="1"/>
    <col min="5617" max="5617" width="59.7109375" customWidth="1"/>
    <col min="5618" max="5619" width="11.5703125" customWidth="1"/>
    <col min="5620" max="5620" width="12.5703125" customWidth="1"/>
    <col min="5869" max="5869" width="6.85546875" customWidth="1"/>
    <col min="5870" max="5870" width="7.28515625" customWidth="1"/>
    <col min="5871" max="5871" width="9.28515625" customWidth="1"/>
    <col min="5872" max="5872" width="6.7109375" customWidth="1"/>
    <col min="5873" max="5873" width="59.7109375" customWidth="1"/>
    <col min="5874" max="5875" width="11.5703125" customWidth="1"/>
    <col min="5876" max="5876" width="12.5703125" customWidth="1"/>
    <col min="6125" max="6125" width="6.85546875" customWidth="1"/>
    <col min="6126" max="6126" width="7.28515625" customWidth="1"/>
    <col min="6127" max="6127" width="9.28515625" customWidth="1"/>
    <col min="6128" max="6128" width="6.7109375" customWidth="1"/>
    <col min="6129" max="6129" width="59.7109375" customWidth="1"/>
    <col min="6130" max="6131" width="11.5703125" customWidth="1"/>
    <col min="6132" max="6132" width="12.5703125" customWidth="1"/>
    <col min="6381" max="6381" width="6.85546875" customWidth="1"/>
    <col min="6382" max="6382" width="7.28515625" customWidth="1"/>
    <col min="6383" max="6383" width="9.28515625" customWidth="1"/>
    <col min="6384" max="6384" width="6.7109375" customWidth="1"/>
    <col min="6385" max="6385" width="59.7109375" customWidth="1"/>
    <col min="6386" max="6387" width="11.5703125" customWidth="1"/>
    <col min="6388" max="6388" width="12.5703125" customWidth="1"/>
    <col min="6637" max="6637" width="6.85546875" customWidth="1"/>
    <col min="6638" max="6638" width="7.28515625" customWidth="1"/>
    <col min="6639" max="6639" width="9.28515625" customWidth="1"/>
    <col min="6640" max="6640" width="6.7109375" customWidth="1"/>
    <col min="6641" max="6641" width="59.7109375" customWidth="1"/>
    <col min="6642" max="6643" width="11.5703125" customWidth="1"/>
    <col min="6644" max="6644" width="12.5703125" customWidth="1"/>
    <col min="6893" max="6893" width="6.85546875" customWidth="1"/>
    <col min="6894" max="6894" width="7.28515625" customWidth="1"/>
    <col min="6895" max="6895" width="9.28515625" customWidth="1"/>
    <col min="6896" max="6896" width="6.7109375" customWidth="1"/>
    <col min="6897" max="6897" width="59.7109375" customWidth="1"/>
    <col min="6898" max="6899" width="11.5703125" customWidth="1"/>
    <col min="6900" max="6900" width="12.5703125" customWidth="1"/>
    <col min="7149" max="7149" width="6.85546875" customWidth="1"/>
    <col min="7150" max="7150" width="7.28515625" customWidth="1"/>
    <col min="7151" max="7151" width="9.28515625" customWidth="1"/>
    <col min="7152" max="7152" width="6.7109375" customWidth="1"/>
    <col min="7153" max="7153" width="59.7109375" customWidth="1"/>
    <col min="7154" max="7155" width="11.5703125" customWidth="1"/>
    <col min="7156" max="7156" width="12.5703125" customWidth="1"/>
    <col min="7405" max="7405" width="6.85546875" customWidth="1"/>
    <col min="7406" max="7406" width="7.28515625" customWidth="1"/>
    <col min="7407" max="7407" width="9.28515625" customWidth="1"/>
    <col min="7408" max="7408" width="6.7109375" customWidth="1"/>
    <col min="7409" max="7409" width="59.7109375" customWidth="1"/>
    <col min="7410" max="7411" width="11.5703125" customWidth="1"/>
    <col min="7412" max="7412" width="12.5703125" customWidth="1"/>
    <col min="7661" max="7661" width="6.85546875" customWidth="1"/>
    <col min="7662" max="7662" width="7.28515625" customWidth="1"/>
    <col min="7663" max="7663" width="9.28515625" customWidth="1"/>
    <col min="7664" max="7664" width="6.7109375" customWidth="1"/>
    <col min="7665" max="7665" width="59.7109375" customWidth="1"/>
    <col min="7666" max="7667" width="11.5703125" customWidth="1"/>
    <col min="7668" max="7668" width="12.5703125" customWidth="1"/>
    <col min="7917" max="7917" width="6.85546875" customWidth="1"/>
    <col min="7918" max="7918" width="7.28515625" customWidth="1"/>
    <col min="7919" max="7919" width="9.28515625" customWidth="1"/>
    <col min="7920" max="7920" width="6.7109375" customWidth="1"/>
    <col min="7921" max="7921" width="59.7109375" customWidth="1"/>
    <col min="7922" max="7923" width="11.5703125" customWidth="1"/>
    <col min="7924" max="7924" width="12.5703125" customWidth="1"/>
    <col min="8173" max="8173" width="6.85546875" customWidth="1"/>
    <col min="8174" max="8174" width="7.28515625" customWidth="1"/>
    <col min="8175" max="8175" width="9.28515625" customWidth="1"/>
    <col min="8176" max="8176" width="6.7109375" customWidth="1"/>
    <col min="8177" max="8177" width="59.7109375" customWidth="1"/>
    <col min="8178" max="8179" width="11.5703125" customWidth="1"/>
    <col min="8180" max="8180" width="12.5703125" customWidth="1"/>
    <col min="8429" max="8429" width="6.85546875" customWidth="1"/>
    <col min="8430" max="8430" width="7.28515625" customWidth="1"/>
    <col min="8431" max="8431" width="9.28515625" customWidth="1"/>
    <col min="8432" max="8432" width="6.7109375" customWidth="1"/>
    <col min="8433" max="8433" width="59.7109375" customWidth="1"/>
    <col min="8434" max="8435" width="11.5703125" customWidth="1"/>
    <col min="8436" max="8436" width="12.5703125" customWidth="1"/>
    <col min="8685" max="8685" width="6.85546875" customWidth="1"/>
    <col min="8686" max="8686" width="7.28515625" customWidth="1"/>
    <col min="8687" max="8687" width="9.28515625" customWidth="1"/>
    <col min="8688" max="8688" width="6.7109375" customWidth="1"/>
    <col min="8689" max="8689" width="59.7109375" customWidth="1"/>
    <col min="8690" max="8691" width="11.5703125" customWidth="1"/>
    <col min="8692" max="8692" width="12.5703125" customWidth="1"/>
    <col min="8941" max="8941" width="6.85546875" customWidth="1"/>
    <col min="8942" max="8942" width="7.28515625" customWidth="1"/>
    <col min="8943" max="8943" width="9.28515625" customWidth="1"/>
    <col min="8944" max="8944" width="6.7109375" customWidth="1"/>
    <col min="8945" max="8945" width="59.7109375" customWidth="1"/>
    <col min="8946" max="8947" width="11.5703125" customWidth="1"/>
    <col min="8948" max="8948" width="12.5703125" customWidth="1"/>
    <col min="9197" max="9197" width="6.85546875" customWidth="1"/>
    <col min="9198" max="9198" width="7.28515625" customWidth="1"/>
    <col min="9199" max="9199" width="9.28515625" customWidth="1"/>
    <col min="9200" max="9200" width="6.7109375" customWidth="1"/>
    <col min="9201" max="9201" width="59.7109375" customWidth="1"/>
    <col min="9202" max="9203" width="11.5703125" customWidth="1"/>
    <col min="9204" max="9204" width="12.5703125" customWidth="1"/>
    <col min="9453" max="9453" width="6.85546875" customWidth="1"/>
    <col min="9454" max="9454" width="7.28515625" customWidth="1"/>
    <col min="9455" max="9455" width="9.28515625" customWidth="1"/>
    <col min="9456" max="9456" width="6.7109375" customWidth="1"/>
    <col min="9457" max="9457" width="59.7109375" customWidth="1"/>
    <col min="9458" max="9459" width="11.5703125" customWidth="1"/>
    <col min="9460" max="9460" width="12.5703125" customWidth="1"/>
    <col min="9709" max="9709" width="6.85546875" customWidth="1"/>
    <col min="9710" max="9710" width="7.28515625" customWidth="1"/>
    <col min="9711" max="9711" width="9.28515625" customWidth="1"/>
    <col min="9712" max="9712" width="6.7109375" customWidth="1"/>
    <col min="9713" max="9713" width="59.7109375" customWidth="1"/>
    <col min="9714" max="9715" width="11.5703125" customWidth="1"/>
    <col min="9716" max="9716" width="12.5703125" customWidth="1"/>
    <col min="9965" max="9965" width="6.85546875" customWidth="1"/>
    <col min="9966" max="9966" width="7.28515625" customWidth="1"/>
    <col min="9967" max="9967" width="9.28515625" customWidth="1"/>
    <col min="9968" max="9968" width="6.7109375" customWidth="1"/>
    <col min="9969" max="9969" width="59.7109375" customWidth="1"/>
    <col min="9970" max="9971" width="11.5703125" customWidth="1"/>
    <col min="9972" max="9972" width="12.5703125" customWidth="1"/>
    <col min="10221" max="10221" width="6.85546875" customWidth="1"/>
    <col min="10222" max="10222" width="7.28515625" customWidth="1"/>
    <col min="10223" max="10223" width="9.28515625" customWidth="1"/>
    <col min="10224" max="10224" width="6.7109375" customWidth="1"/>
    <col min="10225" max="10225" width="59.7109375" customWidth="1"/>
    <col min="10226" max="10227" width="11.5703125" customWidth="1"/>
    <col min="10228" max="10228" width="12.5703125" customWidth="1"/>
    <col min="10477" max="10477" width="6.85546875" customWidth="1"/>
    <col min="10478" max="10478" width="7.28515625" customWidth="1"/>
    <col min="10479" max="10479" width="9.28515625" customWidth="1"/>
    <col min="10480" max="10480" width="6.7109375" customWidth="1"/>
    <col min="10481" max="10481" width="59.7109375" customWidth="1"/>
    <col min="10482" max="10483" width="11.5703125" customWidth="1"/>
    <col min="10484" max="10484" width="12.5703125" customWidth="1"/>
    <col min="10733" max="10733" width="6.85546875" customWidth="1"/>
    <col min="10734" max="10734" width="7.28515625" customWidth="1"/>
    <col min="10735" max="10735" width="9.28515625" customWidth="1"/>
    <col min="10736" max="10736" width="6.7109375" customWidth="1"/>
    <col min="10737" max="10737" width="59.7109375" customWidth="1"/>
    <col min="10738" max="10739" width="11.5703125" customWidth="1"/>
    <col min="10740" max="10740" width="12.5703125" customWidth="1"/>
    <col min="10989" max="10989" width="6.85546875" customWidth="1"/>
    <col min="10990" max="10990" width="7.28515625" customWidth="1"/>
    <col min="10991" max="10991" width="9.28515625" customWidth="1"/>
    <col min="10992" max="10992" width="6.7109375" customWidth="1"/>
    <col min="10993" max="10993" width="59.7109375" customWidth="1"/>
    <col min="10994" max="10995" width="11.5703125" customWidth="1"/>
    <col min="10996" max="10996" width="12.5703125" customWidth="1"/>
    <col min="11245" max="11245" width="6.85546875" customWidth="1"/>
    <col min="11246" max="11246" width="7.28515625" customWidth="1"/>
    <col min="11247" max="11247" width="9.28515625" customWidth="1"/>
    <col min="11248" max="11248" width="6.7109375" customWidth="1"/>
    <col min="11249" max="11249" width="59.7109375" customWidth="1"/>
    <col min="11250" max="11251" width="11.5703125" customWidth="1"/>
    <col min="11252" max="11252" width="12.5703125" customWidth="1"/>
    <col min="11501" max="11501" width="6.85546875" customWidth="1"/>
    <col min="11502" max="11502" width="7.28515625" customWidth="1"/>
    <col min="11503" max="11503" width="9.28515625" customWidth="1"/>
    <col min="11504" max="11504" width="6.7109375" customWidth="1"/>
    <col min="11505" max="11505" width="59.7109375" customWidth="1"/>
    <col min="11506" max="11507" width="11.5703125" customWidth="1"/>
    <col min="11508" max="11508" width="12.5703125" customWidth="1"/>
    <col min="11757" max="11757" width="6.85546875" customWidth="1"/>
    <col min="11758" max="11758" width="7.28515625" customWidth="1"/>
    <col min="11759" max="11759" width="9.28515625" customWidth="1"/>
    <col min="11760" max="11760" width="6.7109375" customWidth="1"/>
    <col min="11761" max="11761" width="59.7109375" customWidth="1"/>
    <col min="11762" max="11763" width="11.5703125" customWidth="1"/>
    <col min="11764" max="11764" width="12.5703125" customWidth="1"/>
    <col min="12013" max="12013" width="6.85546875" customWidth="1"/>
    <col min="12014" max="12014" width="7.28515625" customWidth="1"/>
    <col min="12015" max="12015" width="9.28515625" customWidth="1"/>
    <col min="12016" max="12016" width="6.7109375" customWidth="1"/>
    <col min="12017" max="12017" width="59.7109375" customWidth="1"/>
    <col min="12018" max="12019" width="11.5703125" customWidth="1"/>
    <col min="12020" max="12020" width="12.5703125" customWidth="1"/>
    <col min="12269" max="12269" width="6.85546875" customWidth="1"/>
    <col min="12270" max="12270" width="7.28515625" customWidth="1"/>
    <col min="12271" max="12271" width="9.28515625" customWidth="1"/>
    <col min="12272" max="12272" width="6.7109375" customWidth="1"/>
    <col min="12273" max="12273" width="59.7109375" customWidth="1"/>
    <col min="12274" max="12275" width="11.5703125" customWidth="1"/>
    <col min="12276" max="12276" width="12.5703125" customWidth="1"/>
    <col min="12525" max="12525" width="6.85546875" customWidth="1"/>
    <col min="12526" max="12526" width="7.28515625" customWidth="1"/>
    <col min="12527" max="12527" width="9.28515625" customWidth="1"/>
    <col min="12528" max="12528" width="6.7109375" customWidth="1"/>
    <col min="12529" max="12529" width="59.7109375" customWidth="1"/>
    <col min="12530" max="12531" width="11.5703125" customWidth="1"/>
    <col min="12532" max="12532" width="12.5703125" customWidth="1"/>
    <col min="12781" max="12781" width="6.85546875" customWidth="1"/>
    <col min="12782" max="12782" width="7.28515625" customWidth="1"/>
    <col min="12783" max="12783" width="9.28515625" customWidth="1"/>
    <col min="12784" max="12784" width="6.7109375" customWidth="1"/>
    <col min="12785" max="12785" width="59.7109375" customWidth="1"/>
    <col min="12786" max="12787" width="11.5703125" customWidth="1"/>
    <col min="12788" max="12788" width="12.5703125" customWidth="1"/>
    <col min="13037" max="13037" width="6.85546875" customWidth="1"/>
    <col min="13038" max="13038" width="7.28515625" customWidth="1"/>
    <col min="13039" max="13039" width="9.28515625" customWidth="1"/>
    <col min="13040" max="13040" width="6.7109375" customWidth="1"/>
    <col min="13041" max="13041" width="59.7109375" customWidth="1"/>
    <col min="13042" max="13043" width="11.5703125" customWidth="1"/>
    <col min="13044" max="13044" width="12.5703125" customWidth="1"/>
    <col min="13293" max="13293" width="6.85546875" customWidth="1"/>
    <col min="13294" max="13294" width="7.28515625" customWidth="1"/>
    <col min="13295" max="13295" width="9.28515625" customWidth="1"/>
    <col min="13296" max="13296" width="6.7109375" customWidth="1"/>
    <col min="13297" max="13297" width="59.7109375" customWidth="1"/>
    <col min="13298" max="13299" width="11.5703125" customWidth="1"/>
    <col min="13300" max="13300" width="12.5703125" customWidth="1"/>
    <col min="13549" max="13549" width="6.85546875" customWidth="1"/>
    <col min="13550" max="13550" width="7.28515625" customWidth="1"/>
    <col min="13551" max="13551" width="9.28515625" customWidth="1"/>
    <col min="13552" max="13552" width="6.7109375" customWidth="1"/>
    <col min="13553" max="13553" width="59.7109375" customWidth="1"/>
    <col min="13554" max="13555" width="11.5703125" customWidth="1"/>
    <col min="13556" max="13556" width="12.5703125" customWidth="1"/>
    <col min="13805" max="13805" width="6.85546875" customWidth="1"/>
    <col min="13806" max="13806" width="7.28515625" customWidth="1"/>
    <col min="13807" max="13807" width="9.28515625" customWidth="1"/>
    <col min="13808" max="13808" width="6.7109375" customWidth="1"/>
    <col min="13809" max="13809" width="59.7109375" customWidth="1"/>
    <col min="13810" max="13811" width="11.5703125" customWidth="1"/>
    <col min="13812" max="13812" width="12.5703125" customWidth="1"/>
    <col min="14061" max="14061" width="6.85546875" customWidth="1"/>
    <col min="14062" max="14062" width="7.28515625" customWidth="1"/>
    <col min="14063" max="14063" width="9.28515625" customWidth="1"/>
    <col min="14064" max="14064" width="6.7109375" customWidth="1"/>
    <col min="14065" max="14065" width="59.7109375" customWidth="1"/>
    <col min="14066" max="14067" width="11.5703125" customWidth="1"/>
    <col min="14068" max="14068" width="12.5703125" customWidth="1"/>
    <col min="14317" max="14317" width="6.85546875" customWidth="1"/>
    <col min="14318" max="14318" width="7.28515625" customWidth="1"/>
    <col min="14319" max="14319" width="9.28515625" customWidth="1"/>
    <col min="14320" max="14320" width="6.7109375" customWidth="1"/>
    <col min="14321" max="14321" width="59.7109375" customWidth="1"/>
    <col min="14322" max="14323" width="11.5703125" customWidth="1"/>
    <col min="14324" max="14324" width="12.5703125" customWidth="1"/>
    <col min="14573" max="14573" width="6.85546875" customWidth="1"/>
    <col min="14574" max="14574" width="7.28515625" customWidth="1"/>
    <col min="14575" max="14575" width="9.28515625" customWidth="1"/>
    <col min="14576" max="14576" width="6.7109375" customWidth="1"/>
    <col min="14577" max="14577" width="59.7109375" customWidth="1"/>
    <col min="14578" max="14579" width="11.5703125" customWidth="1"/>
    <col min="14580" max="14580" width="12.5703125" customWidth="1"/>
    <col min="14829" max="14829" width="6.85546875" customWidth="1"/>
    <col min="14830" max="14830" width="7.28515625" customWidth="1"/>
    <col min="14831" max="14831" width="9.28515625" customWidth="1"/>
    <col min="14832" max="14832" width="6.7109375" customWidth="1"/>
    <col min="14833" max="14833" width="59.7109375" customWidth="1"/>
    <col min="14834" max="14835" width="11.5703125" customWidth="1"/>
    <col min="14836" max="14836" width="12.5703125" customWidth="1"/>
    <col min="15085" max="15085" width="6.85546875" customWidth="1"/>
    <col min="15086" max="15086" width="7.28515625" customWidth="1"/>
    <col min="15087" max="15087" width="9.28515625" customWidth="1"/>
    <col min="15088" max="15088" width="6.7109375" customWidth="1"/>
    <col min="15089" max="15089" width="59.7109375" customWidth="1"/>
    <col min="15090" max="15091" width="11.5703125" customWidth="1"/>
    <col min="15092" max="15092" width="12.5703125" customWidth="1"/>
    <col min="15341" max="15341" width="6.85546875" customWidth="1"/>
    <col min="15342" max="15342" width="7.28515625" customWidth="1"/>
    <col min="15343" max="15343" width="9.28515625" customWidth="1"/>
    <col min="15344" max="15344" width="6.7109375" customWidth="1"/>
    <col min="15345" max="15345" width="59.7109375" customWidth="1"/>
    <col min="15346" max="15347" width="11.5703125" customWidth="1"/>
    <col min="15348" max="15348" width="12.5703125" customWidth="1"/>
    <col min="15597" max="15597" width="6.85546875" customWidth="1"/>
    <col min="15598" max="15598" width="7.28515625" customWidth="1"/>
    <col min="15599" max="15599" width="9.28515625" customWidth="1"/>
    <col min="15600" max="15600" width="6.7109375" customWidth="1"/>
    <col min="15601" max="15601" width="59.7109375" customWidth="1"/>
    <col min="15602" max="15603" width="11.5703125" customWidth="1"/>
    <col min="15604" max="15604" width="12.5703125" customWidth="1"/>
    <col min="15853" max="15853" width="6.85546875" customWidth="1"/>
    <col min="15854" max="15854" width="7.28515625" customWidth="1"/>
    <col min="15855" max="15855" width="9.28515625" customWidth="1"/>
    <col min="15856" max="15856" width="6.7109375" customWidth="1"/>
    <col min="15857" max="15857" width="59.7109375" customWidth="1"/>
    <col min="15858" max="15859" width="11.5703125" customWidth="1"/>
    <col min="15860" max="15860" width="12.5703125" customWidth="1"/>
    <col min="16109" max="16109" width="6.85546875" customWidth="1"/>
    <col min="16110" max="16110" width="7.28515625" customWidth="1"/>
    <col min="16111" max="16111" width="9.28515625" customWidth="1"/>
    <col min="16112" max="16112" width="6.7109375" customWidth="1"/>
    <col min="16113" max="16113" width="59.7109375" customWidth="1"/>
    <col min="16114" max="16115" width="11.5703125" customWidth="1"/>
    <col min="16116" max="16116" width="12.5703125" customWidth="1"/>
  </cols>
  <sheetData>
    <row r="1" spans="1:6">
      <c r="E1" s="83" t="s">
        <v>400</v>
      </c>
      <c r="F1" s="84"/>
    </row>
    <row r="2" spans="1:6">
      <c r="E2" s="83" t="s">
        <v>401</v>
      </c>
      <c r="F2" s="84"/>
    </row>
    <row r="3" spans="1:6">
      <c r="E3" s="40"/>
      <c r="F3" s="84"/>
    </row>
    <row r="4" spans="1:6" s="68" customFormat="1">
      <c r="A4" s="72" t="s">
        <v>453</v>
      </c>
      <c r="B4" s="70"/>
      <c r="C4" s="70"/>
      <c r="D4" s="71"/>
      <c r="E4" s="70"/>
      <c r="F4" s="106"/>
    </row>
    <row r="5" spans="1:6" s="29" customFormat="1" ht="53.25">
      <c r="A5" s="56" t="s">
        <v>356</v>
      </c>
      <c r="B5" s="63" t="s">
        <v>184</v>
      </c>
      <c r="C5" s="64" t="s">
        <v>358</v>
      </c>
      <c r="D5" s="62" t="s">
        <v>357</v>
      </c>
      <c r="E5" s="57" t="s">
        <v>355</v>
      </c>
      <c r="F5" s="97" t="s">
        <v>438</v>
      </c>
    </row>
    <row r="6" spans="1:6" s="29" customFormat="1" ht="12.75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12">
        <v>6</v>
      </c>
    </row>
    <row r="7" spans="1:6" s="29" customFormat="1" ht="12.75">
      <c r="A7" s="11">
        <v>100111</v>
      </c>
      <c r="B7" s="14"/>
      <c r="C7" s="14"/>
      <c r="D7" s="15"/>
      <c r="E7" s="14" t="s">
        <v>409</v>
      </c>
      <c r="F7" s="99"/>
    </row>
    <row r="8" spans="1:6" s="21" customFormat="1" ht="13.5">
      <c r="A8" s="18"/>
      <c r="B8" s="18"/>
      <c r="C8" s="18">
        <v>610000</v>
      </c>
      <c r="D8" s="19">
        <v>1</v>
      </c>
      <c r="E8" s="18" t="s">
        <v>185</v>
      </c>
      <c r="F8" s="100">
        <f>SUM(F9)</f>
        <v>55000</v>
      </c>
    </row>
    <row r="9" spans="1:6" s="25" customFormat="1" ht="12.75">
      <c r="A9" s="22"/>
      <c r="B9" s="22"/>
      <c r="C9" s="22">
        <v>613000</v>
      </c>
      <c r="D9" s="23" t="s">
        <v>10</v>
      </c>
      <c r="E9" s="22" t="s">
        <v>186</v>
      </c>
      <c r="F9" s="101">
        <f>SUM(F10:F11)</f>
        <v>55000</v>
      </c>
    </row>
    <row r="10" spans="1:6" s="29" customFormat="1" ht="12.75">
      <c r="A10" s="26"/>
      <c r="B10" s="45" t="s">
        <v>187</v>
      </c>
      <c r="C10" s="26">
        <v>613100</v>
      </c>
      <c r="D10" s="27" t="s">
        <v>12</v>
      </c>
      <c r="E10" s="26" t="s">
        <v>188</v>
      </c>
      <c r="F10" s="103">
        <v>5000</v>
      </c>
    </row>
    <row r="11" spans="1:6" s="29" customFormat="1" ht="12.75">
      <c r="A11" s="26"/>
      <c r="B11" s="45" t="s">
        <v>187</v>
      </c>
      <c r="C11" s="26">
        <v>613900</v>
      </c>
      <c r="D11" s="27" t="s">
        <v>20</v>
      </c>
      <c r="E11" s="26" t="s">
        <v>189</v>
      </c>
      <c r="F11" s="103">
        <v>50000</v>
      </c>
    </row>
    <row r="12" spans="1:6" s="25" customFormat="1" ht="12.75">
      <c r="A12" s="22"/>
      <c r="B12" s="46" t="s">
        <v>187</v>
      </c>
      <c r="C12" s="22"/>
      <c r="D12" s="23">
        <v>2</v>
      </c>
      <c r="E12" s="58" t="s">
        <v>190</v>
      </c>
      <c r="F12" s="101">
        <v>40000</v>
      </c>
    </row>
    <row r="13" spans="1:6" s="29" customFormat="1" ht="12.75">
      <c r="A13" s="26"/>
      <c r="B13" s="26"/>
      <c r="C13" s="26"/>
      <c r="D13" s="27"/>
      <c r="E13" s="58" t="s">
        <v>191</v>
      </c>
      <c r="F13" s="101">
        <f>SUM(F8+F12)</f>
        <v>95000</v>
      </c>
    </row>
    <row r="14" spans="1:6" s="29" customFormat="1" ht="12.75">
      <c r="A14" s="11">
        <v>100121</v>
      </c>
      <c r="B14" s="14"/>
      <c r="C14" s="14"/>
      <c r="D14" s="15"/>
      <c r="E14" s="59" t="s">
        <v>347</v>
      </c>
      <c r="F14" s="99"/>
    </row>
    <row r="15" spans="1:6" s="21" customFormat="1" ht="13.5">
      <c r="A15" s="18"/>
      <c r="B15" s="47"/>
      <c r="C15" s="18">
        <v>610000</v>
      </c>
      <c r="D15" s="19">
        <v>1</v>
      </c>
      <c r="E15" s="18" t="s">
        <v>185</v>
      </c>
      <c r="F15" s="100">
        <f>SUM(F16+F23)</f>
        <v>2826100</v>
      </c>
    </row>
    <row r="16" spans="1:6" s="25" customFormat="1" ht="12.75">
      <c r="A16" s="22"/>
      <c r="B16" s="48"/>
      <c r="C16" s="22">
        <v>613000</v>
      </c>
      <c r="D16" s="23" t="s">
        <v>10</v>
      </c>
      <c r="E16" s="22" t="s">
        <v>186</v>
      </c>
      <c r="F16" s="101">
        <f>SUM(F17:F22)</f>
        <v>312100</v>
      </c>
    </row>
    <row r="17" spans="1:6" s="29" customFormat="1" ht="12.75">
      <c r="A17" s="26"/>
      <c r="B17" s="49" t="s">
        <v>192</v>
      </c>
      <c r="C17" s="26">
        <v>613100</v>
      </c>
      <c r="D17" s="27" t="s">
        <v>12</v>
      </c>
      <c r="E17" s="26" t="s">
        <v>188</v>
      </c>
      <c r="F17" s="103">
        <v>1000</v>
      </c>
    </row>
    <row r="18" spans="1:6" s="29" customFormat="1" ht="12.75">
      <c r="A18" s="26"/>
      <c r="B18" s="49" t="s">
        <v>233</v>
      </c>
      <c r="C18" s="26">
        <v>613500</v>
      </c>
      <c r="D18" s="27" t="s">
        <v>20</v>
      </c>
      <c r="E18" s="26" t="s">
        <v>234</v>
      </c>
      <c r="F18" s="103">
        <v>150000</v>
      </c>
    </row>
    <row r="19" spans="1:6" s="29" customFormat="1" ht="12.75">
      <c r="A19" s="26"/>
      <c r="B19" s="49" t="s">
        <v>192</v>
      </c>
      <c r="C19" s="26">
        <v>613800</v>
      </c>
      <c r="D19" s="27" t="s">
        <v>23</v>
      </c>
      <c r="E19" s="26" t="s">
        <v>193</v>
      </c>
      <c r="F19" s="103">
        <v>11100</v>
      </c>
    </row>
    <row r="20" spans="1:6" s="29" customFormat="1" ht="12.75">
      <c r="A20" s="26"/>
      <c r="B20" s="49" t="s">
        <v>192</v>
      </c>
      <c r="C20" s="26">
        <v>613900</v>
      </c>
      <c r="D20" s="27" t="s">
        <v>195</v>
      </c>
      <c r="E20" s="26" t="s">
        <v>189</v>
      </c>
      <c r="F20" s="103">
        <v>50000</v>
      </c>
    </row>
    <row r="21" spans="1:6" s="29" customFormat="1" ht="12.75">
      <c r="A21" s="26"/>
      <c r="B21" s="49" t="s">
        <v>200</v>
      </c>
      <c r="C21" s="26">
        <v>613900</v>
      </c>
      <c r="D21" s="27" t="s">
        <v>196</v>
      </c>
      <c r="E21" s="26" t="s">
        <v>201</v>
      </c>
      <c r="F21" s="103">
        <v>80000</v>
      </c>
    </row>
    <row r="22" spans="1:6" s="29" customFormat="1" ht="12.75">
      <c r="A22" s="26"/>
      <c r="B22" s="49" t="s">
        <v>192</v>
      </c>
      <c r="C22" s="26">
        <v>613900</v>
      </c>
      <c r="D22" s="27" t="s">
        <v>198</v>
      </c>
      <c r="E22" s="26" t="s">
        <v>389</v>
      </c>
      <c r="F22" s="103">
        <v>20000</v>
      </c>
    </row>
    <row r="23" spans="1:6" s="25" customFormat="1" ht="13.5" customHeight="1">
      <c r="A23" s="22"/>
      <c r="B23" s="48"/>
      <c r="C23" s="22">
        <v>614000</v>
      </c>
      <c r="D23" s="23" t="s">
        <v>29</v>
      </c>
      <c r="E23" s="22" t="s">
        <v>202</v>
      </c>
      <c r="F23" s="101">
        <f>SUM(F24:F53)</f>
        <v>2514000</v>
      </c>
    </row>
    <row r="24" spans="1:6" s="29" customFormat="1" ht="12.75">
      <c r="A24" s="26"/>
      <c r="B24" s="49" t="s">
        <v>192</v>
      </c>
      <c r="C24" s="26">
        <v>614200</v>
      </c>
      <c r="D24" s="27" t="s">
        <v>31</v>
      </c>
      <c r="E24" s="26" t="s">
        <v>368</v>
      </c>
      <c r="F24" s="103">
        <v>120000</v>
      </c>
    </row>
    <row r="25" spans="1:6" s="29" customFormat="1" ht="12.75">
      <c r="A25" s="26"/>
      <c r="B25" s="49" t="s">
        <v>236</v>
      </c>
      <c r="C25" s="26">
        <v>614200</v>
      </c>
      <c r="D25" s="27" t="s">
        <v>204</v>
      </c>
      <c r="E25" s="26" t="s">
        <v>352</v>
      </c>
      <c r="F25" s="103">
        <v>120000</v>
      </c>
    </row>
    <row r="26" spans="1:6" s="29" customFormat="1" ht="12.75">
      <c r="A26" s="26"/>
      <c r="B26" s="49" t="s">
        <v>236</v>
      </c>
      <c r="C26" s="26">
        <v>614200</v>
      </c>
      <c r="D26" s="27" t="s">
        <v>207</v>
      </c>
      <c r="E26" s="26" t="s">
        <v>237</v>
      </c>
      <c r="F26" s="103">
        <v>40000</v>
      </c>
    </row>
    <row r="27" spans="1:6" s="29" customFormat="1" ht="12.75">
      <c r="A27" s="26"/>
      <c r="B27" s="49" t="s">
        <v>238</v>
      </c>
      <c r="C27" s="26">
        <v>614200</v>
      </c>
      <c r="D27" s="66" t="s">
        <v>209</v>
      </c>
      <c r="E27" s="26" t="s">
        <v>345</v>
      </c>
      <c r="F27" s="103">
        <v>20000</v>
      </c>
    </row>
    <row r="28" spans="1:6" s="29" customFormat="1" ht="12.75">
      <c r="A28" s="26"/>
      <c r="B28" s="49" t="s">
        <v>238</v>
      </c>
      <c r="C28" s="26">
        <v>614200</v>
      </c>
      <c r="D28" s="27" t="s">
        <v>212</v>
      </c>
      <c r="E28" s="26" t="s">
        <v>239</v>
      </c>
      <c r="F28" s="103">
        <v>50000</v>
      </c>
    </row>
    <row r="29" spans="1:6" s="29" customFormat="1" ht="12.75">
      <c r="A29" s="26"/>
      <c r="B29" s="49">
        <v>1091</v>
      </c>
      <c r="C29" s="26">
        <v>614200</v>
      </c>
      <c r="D29" s="27" t="s">
        <v>215</v>
      </c>
      <c r="E29" s="26" t="s">
        <v>344</v>
      </c>
      <c r="F29" s="103">
        <v>20000</v>
      </c>
    </row>
    <row r="30" spans="1:6" s="29" customFormat="1" ht="12.75">
      <c r="A30" s="26"/>
      <c r="B30" s="49">
        <v>1091</v>
      </c>
      <c r="C30" s="26">
        <v>614200</v>
      </c>
      <c r="D30" s="27" t="s">
        <v>217</v>
      </c>
      <c r="E30" s="26" t="s">
        <v>415</v>
      </c>
      <c r="F30" s="103">
        <v>28000</v>
      </c>
    </row>
    <row r="31" spans="1:6" s="29" customFormat="1" ht="12.75">
      <c r="A31" s="26"/>
      <c r="B31" s="49" t="s">
        <v>200</v>
      </c>
      <c r="C31" s="26">
        <v>614300</v>
      </c>
      <c r="D31" s="27" t="s">
        <v>243</v>
      </c>
      <c r="E31" s="26" t="s">
        <v>242</v>
      </c>
      <c r="F31" s="103">
        <v>50000</v>
      </c>
    </row>
    <row r="32" spans="1:6" s="29" customFormat="1" ht="12.75">
      <c r="A32" s="26"/>
      <c r="B32" s="49" t="s">
        <v>200</v>
      </c>
      <c r="C32" s="26">
        <v>614300</v>
      </c>
      <c r="D32" s="27" t="s">
        <v>244</v>
      </c>
      <c r="E32" s="26" t="s">
        <v>246</v>
      </c>
      <c r="F32" s="103">
        <v>50000</v>
      </c>
    </row>
    <row r="33" spans="1:6" s="29" customFormat="1" ht="12.75">
      <c r="A33" s="26"/>
      <c r="B33" s="50" t="s">
        <v>241</v>
      </c>
      <c r="C33" s="26">
        <v>614300</v>
      </c>
      <c r="D33" s="27" t="s">
        <v>245</v>
      </c>
      <c r="E33" s="26" t="s">
        <v>328</v>
      </c>
      <c r="F33" s="103">
        <v>200000</v>
      </c>
    </row>
    <row r="34" spans="1:6" s="29" customFormat="1" ht="12.75">
      <c r="A34" s="26"/>
      <c r="B34" s="50" t="s">
        <v>241</v>
      </c>
      <c r="C34" s="26">
        <v>614300</v>
      </c>
      <c r="D34" s="27" t="s">
        <v>247</v>
      </c>
      <c r="E34" s="26" t="s">
        <v>249</v>
      </c>
      <c r="F34" s="103">
        <v>50000</v>
      </c>
    </row>
    <row r="35" spans="1:6" s="29" customFormat="1" ht="12.75">
      <c r="A35" s="26"/>
      <c r="B35" s="49" t="s">
        <v>238</v>
      </c>
      <c r="C35" s="26">
        <v>614300</v>
      </c>
      <c r="D35" s="27" t="s">
        <v>248</v>
      </c>
      <c r="E35" s="26" t="s">
        <v>251</v>
      </c>
      <c r="F35" s="103">
        <v>20000</v>
      </c>
    </row>
    <row r="36" spans="1:6" s="29" customFormat="1" ht="12.75">
      <c r="A36" s="26"/>
      <c r="B36" s="49">
        <v>1091</v>
      </c>
      <c r="C36" s="26">
        <v>614300</v>
      </c>
      <c r="D36" s="27" t="s">
        <v>250</v>
      </c>
      <c r="E36" s="26" t="s">
        <v>253</v>
      </c>
      <c r="F36" s="103">
        <v>40000</v>
      </c>
    </row>
    <row r="37" spans="1:6" s="29" customFormat="1" ht="12.75">
      <c r="A37" s="26"/>
      <c r="B37" s="49">
        <v>1091</v>
      </c>
      <c r="C37" s="26">
        <v>614300</v>
      </c>
      <c r="D37" s="27" t="s">
        <v>252</v>
      </c>
      <c r="E37" s="26" t="s">
        <v>442</v>
      </c>
      <c r="F37" s="103">
        <v>5000</v>
      </c>
    </row>
    <row r="38" spans="1:6" s="29" customFormat="1" ht="12.75">
      <c r="A38" s="26"/>
      <c r="B38" s="49" t="s">
        <v>200</v>
      </c>
      <c r="C38" s="26">
        <v>614300</v>
      </c>
      <c r="D38" s="27" t="s">
        <v>254</v>
      </c>
      <c r="E38" s="26" t="s">
        <v>329</v>
      </c>
      <c r="F38" s="103">
        <v>5000</v>
      </c>
    </row>
    <row r="39" spans="1:6" s="29" customFormat="1" ht="12.75">
      <c r="A39" s="26"/>
      <c r="B39" s="49" t="s">
        <v>238</v>
      </c>
      <c r="C39" s="26">
        <v>614300</v>
      </c>
      <c r="D39" s="27" t="s">
        <v>256</v>
      </c>
      <c r="E39" s="26" t="s">
        <v>414</v>
      </c>
      <c r="F39" s="103">
        <v>100000</v>
      </c>
    </row>
    <row r="40" spans="1:6" s="29" customFormat="1" ht="12.75">
      <c r="A40" s="26"/>
      <c r="B40" s="49" t="s">
        <v>200</v>
      </c>
      <c r="C40" s="26">
        <v>614300</v>
      </c>
      <c r="D40" s="27" t="s">
        <v>257</v>
      </c>
      <c r="E40" s="26" t="s">
        <v>371</v>
      </c>
      <c r="F40" s="103">
        <v>530000</v>
      </c>
    </row>
    <row r="41" spans="1:6" s="29" customFormat="1" ht="12.75">
      <c r="A41" s="26"/>
      <c r="B41" s="49" t="s">
        <v>272</v>
      </c>
      <c r="C41" s="26">
        <v>614300</v>
      </c>
      <c r="D41" s="27" t="s">
        <v>258</v>
      </c>
      <c r="E41" s="26" t="s">
        <v>273</v>
      </c>
      <c r="F41" s="103">
        <v>20000</v>
      </c>
    </row>
    <row r="42" spans="1:6" s="29" customFormat="1" ht="12.75">
      <c r="A42" s="26"/>
      <c r="B42" s="49" t="s">
        <v>203</v>
      </c>
      <c r="C42" s="26">
        <v>614400</v>
      </c>
      <c r="D42" s="27" t="s">
        <v>260</v>
      </c>
      <c r="E42" s="26" t="s">
        <v>205</v>
      </c>
      <c r="F42" s="103">
        <v>10000</v>
      </c>
    </row>
    <row r="43" spans="1:6" s="29" customFormat="1" ht="12.75">
      <c r="A43" s="26"/>
      <c r="B43" s="49" t="s">
        <v>259</v>
      </c>
      <c r="C43" s="26">
        <v>614400</v>
      </c>
      <c r="D43" s="27" t="s">
        <v>262</v>
      </c>
      <c r="E43" s="26" t="s">
        <v>372</v>
      </c>
      <c r="F43" s="103">
        <v>240000</v>
      </c>
    </row>
    <row r="44" spans="1:6" s="29" customFormat="1" ht="12.75">
      <c r="A44" s="26"/>
      <c r="B44" s="49" t="s">
        <v>261</v>
      </c>
      <c r="C44" s="26">
        <v>614400</v>
      </c>
      <c r="D44" s="27" t="s">
        <v>263</v>
      </c>
      <c r="E44" s="26" t="s">
        <v>443</v>
      </c>
      <c r="F44" s="103">
        <v>410000</v>
      </c>
    </row>
    <row r="45" spans="1:6" s="29" customFormat="1" ht="12.75">
      <c r="A45" s="26"/>
      <c r="B45" s="49" t="s">
        <v>261</v>
      </c>
      <c r="C45" s="26">
        <v>614400</v>
      </c>
      <c r="D45" s="27" t="s">
        <v>264</v>
      </c>
      <c r="E45" s="26" t="s">
        <v>373</v>
      </c>
      <c r="F45" s="103">
        <v>25000</v>
      </c>
    </row>
    <row r="46" spans="1:6" s="29" customFormat="1" ht="12.75">
      <c r="A46" s="26"/>
      <c r="B46" s="49" t="s">
        <v>261</v>
      </c>
      <c r="C46" s="26">
        <v>614400</v>
      </c>
      <c r="D46" s="27" t="s">
        <v>265</v>
      </c>
      <c r="E46" s="26" t="s">
        <v>374</v>
      </c>
      <c r="F46" s="103">
        <v>26000</v>
      </c>
    </row>
    <row r="47" spans="1:6" s="29" customFormat="1" ht="12.75">
      <c r="A47" s="26"/>
      <c r="B47" s="49" t="s">
        <v>203</v>
      </c>
      <c r="C47" s="26">
        <v>614400</v>
      </c>
      <c r="D47" s="27" t="s">
        <v>266</v>
      </c>
      <c r="E47" s="26" t="s">
        <v>406</v>
      </c>
      <c r="F47" s="103">
        <v>10000</v>
      </c>
    </row>
    <row r="48" spans="1:6" s="29" customFormat="1" ht="12.75">
      <c r="A48" s="26"/>
      <c r="B48" s="49" t="s">
        <v>261</v>
      </c>
      <c r="C48" s="26">
        <v>614400</v>
      </c>
      <c r="D48" s="27" t="s">
        <v>267</v>
      </c>
      <c r="E48" s="26" t="s">
        <v>330</v>
      </c>
      <c r="F48" s="103">
        <v>10000</v>
      </c>
    </row>
    <row r="49" spans="1:6" s="29" customFormat="1" ht="12.75">
      <c r="A49" s="26"/>
      <c r="B49" s="49" t="s">
        <v>206</v>
      </c>
      <c r="C49" s="26">
        <v>614500</v>
      </c>
      <c r="D49" s="27" t="s">
        <v>268</v>
      </c>
      <c r="E49" s="26" t="s">
        <v>208</v>
      </c>
      <c r="F49" s="103">
        <v>120000</v>
      </c>
    </row>
    <row r="50" spans="1:6" s="29" customFormat="1" ht="12.75">
      <c r="A50" s="26"/>
      <c r="B50" s="49" t="s">
        <v>192</v>
      </c>
      <c r="C50" s="26">
        <v>614500</v>
      </c>
      <c r="D50" s="27" t="s">
        <v>269</v>
      </c>
      <c r="E50" s="26" t="s">
        <v>210</v>
      </c>
      <c r="F50" s="103">
        <v>60000</v>
      </c>
    </row>
    <row r="51" spans="1:6" s="29" customFormat="1" ht="12.75">
      <c r="A51" s="26"/>
      <c r="B51" s="49" t="s">
        <v>211</v>
      </c>
      <c r="C51" s="26">
        <v>614800</v>
      </c>
      <c r="D51" s="27" t="s">
        <v>271</v>
      </c>
      <c r="E51" s="26" t="s">
        <v>213</v>
      </c>
      <c r="F51" s="103">
        <v>50000</v>
      </c>
    </row>
    <row r="52" spans="1:6" s="29" customFormat="1" ht="12.75">
      <c r="A52" s="26"/>
      <c r="B52" s="49" t="s">
        <v>214</v>
      </c>
      <c r="C52" s="26">
        <v>614800</v>
      </c>
      <c r="D52" s="27" t="s">
        <v>346</v>
      </c>
      <c r="E52" s="26" t="s">
        <v>216</v>
      </c>
      <c r="F52" s="103">
        <v>50000</v>
      </c>
    </row>
    <row r="53" spans="1:6" s="29" customFormat="1" ht="12.75">
      <c r="A53" s="26"/>
      <c r="B53" s="49" t="s">
        <v>214</v>
      </c>
      <c r="C53" s="26">
        <v>614800</v>
      </c>
      <c r="D53" s="27" t="s">
        <v>441</v>
      </c>
      <c r="E53" s="26" t="s">
        <v>218</v>
      </c>
      <c r="F53" s="103">
        <v>35000</v>
      </c>
    </row>
    <row r="54" spans="1:6" s="29" customFormat="1" ht="12.75">
      <c r="A54" s="26"/>
      <c r="B54" s="49"/>
      <c r="C54" s="26"/>
      <c r="D54" s="27"/>
      <c r="E54" s="58" t="s">
        <v>221</v>
      </c>
      <c r="F54" s="101">
        <f>SUM(F15)</f>
        <v>2826100</v>
      </c>
    </row>
    <row r="55" spans="1:6" s="29" customFormat="1" ht="24">
      <c r="A55" s="11">
        <v>100131</v>
      </c>
      <c r="B55" s="14"/>
      <c r="C55" s="14"/>
      <c r="D55" s="15"/>
      <c r="E55" s="60" t="s">
        <v>424</v>
      </c>
      <c r="F55" s="99"/>
    </row>
    <row r="56" spans="1:6" s="21" customFormat="1" ht="13.5">
      <c r="A56" s="18"/>
      <c r="B56" s="47"/>
      <c r="C56" s="18">
        <v>610000</v>
      </c>
      <c r="D56" s="19">
        <v>1</v>
      </c>
      <c r="E56" s="18" t="s">
        <v>185</v>
      </c>
      <c r="F56" s="100">
        <f>SUM(F57+F71+F74)</f>
        <v>3781000</v>
      </c>
    </row>
    <row r="57" spans="1:6" s="25" customFormat="1" ht="12.75">
      <c r="A57" s="22"/>
      <c r="B57" s="48"/>
      <c r="C57" s="22">
        <v>613000</v>
      </c>
      <c r="D57" s="23" t="s">
        <v>10</v>
      </c>
      <c r="E57" s="22" t="s">
        <v>186</v>
      </c>
      <c r="F57" s="101">
        <f>SUM(F58:F70)</f>
        <v>3371000</v>
      </c>
    </row>
    <row r="58" spans="1:6" s="29" customFormat="1" ht="12.75">
      <c r="A58" s="26"/>
      <c r="B58" s="49" t="s">
        <v>192</v>
      </c>
      <c r="C58" s="26">
        <v>613100</v>
      </c>
      <c r="D58" s="27" t="s">
        <v>12</v>
      </c>
      <c r="E58" s="26" t="s">
        <v>188</v>
      </c>
      <c r="F58" s="103">
        <v>1000</v>
      </c>
    </row>
    <row r="59" spans="1:6" s="29" customFormat="1" ht="12.75">
      <c r="A59" s="26"/>
      <c r="B59" s="49" t="s">
        <v>222</v>
      </c>
      <c r="C59" s="26">
        <v>613200</v>
      </c>
      <c r="D59" s="27" t="s">
        <v>20</v>
      </c>
      <c r="E59" s="26" t="s">
        <v>223</v>
      </c>
      <c r="F59" s="103">
        <v>250000</v>
      </c>
    </row>
    <row r="60" spans="1:6" s="29" customFormat="1" ht="12.75">
      <c r="A60" s="26"/>
      <c r="B60" s="49" t="s">
        <v>224</v>
      </c>
      <c r="C60" s="26">
        <v>613300</v>
      </c>
      <c r="D60" s="27" t="s">
        <v>23</v>
      </c>
      <c r="E60" s="26" t="s">
        <v>444</v>
      </c>
      <c r="F60" s="103">
        <v>866000</v>
      </c>
    </row>
    <row r="61" spans="1:6" s="29" customFormat="1" ht="12.75">
      <c r="A61" s="26"/>
      <c r="B61" s="49" t="s">
        <v>224</v>
      </c>
      <c r="C61" s="26">
        <v>613300</v>
      </c>
      <c r="D61" s="27" t="s">
        <v>195</v>
      </c>
      <c r="E61" s="26" t="s">
        <v>382</v>
      </c>
      <c r="F61" s="103">
        <v>1000000</v>
      </c>
    </row>
    <row r="62" spans="1:6" s="29" customFormat="1" ht="12.75">
      <c r="A62" s="26"/>
      <c r="B62" s="49" t="s">
        <v>225</v>
      </c>
      <c r="C62" s="26">
        <v>613300</v>
      </c>
      <c r="D62" s="27" t="s">
        <v>196</v>
      </c>
      <c r="E62" s="26" t="s">
        <v>384</v>
      </c>
      <c r="F62" s="103">
        <v>364000</v>
      </c>
    </row>
    <row r="63" spans="1:6" s="29" customFormat="1" ht="12.75">
      <c r="A63" s="26"/>
      <c r="B63" s="49" t="s">
        <v>225</v>
      </c>
      <c r="C63" s="26">
        <v>613300</v>
      </c>
      <c r="D63" s="27" t="s">
        <v>198</v>
      </c>
      <c r="E63" s="26" t="s">
        <v>386</v>
      </c>
      <c r="F63" s="103">
        <v>100000</v>
      </c>
    </row>
    <row r="64" spans="1:6" s="29" customFormat="1" ht="12.75">
      <c r="A64" s="26"/>
      <c r="B64" s="49" t="s">
        <v>194</v>
      </c>
      <c r="C64" s="26">
        <v>613700</v>
      </c>
      <c r="D64" s="27" t="s">
        <v>199</v>
      </c>
      <c r="E64" s="26" t="s">
        <v>383</v>
      </c>
      <c r="F64" s="103">
        <v>550000</v>
      </c>
    </row>
    <row r="65" spans="1:6" s="29" customFormat="1" ht="12.75">
      <c r="A65" s="26"/>
      <c r="B65" s="49" t="s">
        <v>194</v>
      </c>
      <c r="C65" s="26">
        <v>613700</v>
      </c>
      <c r="D65" s="27" t="s">
        <v>380</v>
      </c>
      <c r="E65" s="26" t="s">
        <v>432</v>
      </c>
      <c r="F65" s="103">
        <v>50000</v>
      </c>
    </row>
    <row r="66" spans="1:6" s="29" customFormat="1" ht="12.75">
      <c r="A66" s="26"/>
      <c r="B66" s="49" t="s">
        <v>192</v>
      </c>
      <c r="C66" s="26">
        <v>613900</v>
      </c>
      <c r="D66" s="27" t="s">
        <v>381</v>
      </c>
      <c r="E66" s="26" t="s">
        <v>189</v>
      </c>
      <c r="F66" s="103">
        <v>40000</v>
      </c>
    </row>
    <row r="67" spans="1:6" s="29" customFormat="1" ht="12.75">
      <c r="A67" s="26"/>
      <c r="B67" s="49" t="s">
        <v>192</v>
      </c>
      <c r="C67" s="26">
        <v>613900</v>
      </c>
      <c r="D67" s="67" t="s">
        <v>385</v>
      </c>
      <c r="E67" s="26" t="s">
        <v>390</v>
      </c>
      <c r="F67" s="103">
        <v>10000</v>
      </c>
    </row>
    <row r="68" spans="1:6" s="29" customFormat="1" ht="12.75">
      <c r="A68" s="26"/>
      <c r="B68" s="49" t="s">
        <v>194</v>
      </c>
      <c r="C68" s="26">
        <v>613900</v>
      </c>
      <c r="D68" s="67" t="s">
        <v>392</v>
      </c>
      <c r="E68" s="26" t="s">
        <v>227</v>
      </c>
      <c r="F68" s="103">
        <v>50000</v>
      </c>
    </row>
    <row r="69" spans="1:6" s="29" customFormat="1" ht="12.75">
      <c r="A69" s="26"/>
      <c r="B69" s="49" t="s">
        <v>194</v>
      </c>
      <c r="C69" s="26">
        <v>613900</v>
      </c>
      <c r="D69" s="67" t="s">
        <v>393</v>
      </c>
      <c r="E69" s="26" t="s">
        <v>391</v>
      </c>
      <c r="F69" s="103">
        <v>40000</v>
      </c>
    </row>
    <row r="70" spans="1:6" s="29" customFormat="1" ht="12.75">
      <c r="A70" s="26"/>
      <c r="B70" s="49" t="s">
        <v>194</v>
      </c>
      <c r="C70" s="26">
        <v>613900</v>
      </c>
      <c r="D70" s="67" t="s">
        <v>431</v>
      </c>
      <c r="E70" s="26" t="s">
        <v>197</v>
      </c>
      <c r="F70" s="103">
        <v>50000</v>
      </c>
    </row>
    <row r="71" spans="1:6" s="25" customFormat="1" ht="12.75">
      <c r="A71" s="22"/>
      <c r="B71" s="48"/>
      <c r="C71" s="22">
        <v>614000</v>
      </c>
      <c r="D71" s="23" t="s">
        <v>29</v>
      </c>
      <c r="E71" s="22" t="s">
        <v>202</v>
      </c>
      <c r="F71" s="101">
        <f>SUM(F72:F73)</f>
        <v>200000</v>
      </c>
    </row>
    <row r="72" spans="1:6" s="29" customFormat="1" ht="12.75">
      <c r="A72" s="26"/>
      <c r="B72" s="49" t="s">
        <v>192</v>
      </c>
      <c r="C72" s="26">
        <v>614100</v>
      </c>
      <c r="D72" s="27" t="s">
        <v>31</v>
      </c>
      <c r="E72" s="26" t="s">
        <v>376</v>
      </c>
      <c r="F72" s="103">
        <v>150000</v>
      </c>
    </row>
    <row r="73" spans="1:6" s="29" customFormat="1" ht="12.75">
      <c r="A73" s="26"/>
      <c r="B73" s="49" t="s">
        <v>192</v>
      </c>
      <c r="C73" s="26">
        <v>614400</v>
      </c>
      <c r="D73" s="67" t="s">
        <v>204</v>
      </c>
      <c r="E73" s="26" t="s">
        <v>410</v>
      </c>
      <c r="F73" s="103">
        <v>50000</v>
      </c>
    </row>
    <row r="74" spans="1:6" s="25" customFormat="1" ht="12.75">
      <c r="A74" s="22"/>
      <c r="B74" s="48"/>
      <c r="C74" s="22">
        <v>61600</v>
      </c>
      <c r="D74" s="23" t="s">
        <v>45</v>
      </c>
      <c r="E74" s="22" t="s">
        <v>228</v>
      </c>
      <c r="F74" s="101">
        <f>SUM(F75)</f>
        <v>210000</v>
      </c>
    </row>
    <row r="75" spans="1:6" s="29" customFormat="1" ht="12.75">
      <c r="A75" s="26"/>
      <c r="B75" s="49" t="s">
        <v>229</v>
      </c>
      <c r="C75" s="26">
        <v>616100</v>
      </c>
      <c r="D75" s="27" t="s">
        <v>47</v>
      </c>
      <c r="E75" s="26" t="s">
        <v>230</v>
      </c>
      <c r="F75" s="103">
        <v>210000</v>
      </c>
    </row>
    <row r="76" spans="1:6" s="25" customFormat="1" ht="12.75">
      <c r="A76" s="22"/>
      <c r="B76" s="48"/>
      <c r="C76" s="22">
        <v>821000</v>
      </c>
      <c r="D76" s="23" t="s">
        <v>332</v>
      </c>
      <c r="E76" s="58" t="s">
        <v>219</v>
      </c>
      <c r="F76" s="101">
        <f>SUM(F77:F82)</f>
        <v>5023000</v>
      </c>
    </row>
    <row r="77" spans="1:6" s="29" customFormat="1" ht="12.75">
      <c r="A77" s="26"/>
      <c r="B77" s="49" t="s">
        <v>192</v>
      </c>
      <c r="C77" s="26">
        <v>821100</v>
      </c>
      <c r="D77" s="27" t="s">
        <v>54</v>
      </c>
      <c r="E77" s="26" t="s">
        <v>360</v>
      </c>
      <c r="F77" s="103">
        <v>100000</v>
      </c>
    </row>
    <row r="78" spans="1:6" s="29" customFormat="1" ht="12.75">
      <c r="A78" s="26"/>
      <c r="B78" s="49" t="s">
        <v>192</v>
      </c>
      <c r="C78" s="26">
        <v>821500</v>
      </c>
      <c r="D78" s="27" t="s">
        <v>73</v>
      </c>
      <c r="E78" s="26" t="s">
        <v>387</v>
      </c>
      <c r="F78" s="103">
        <v>250000</v>
      </c>
    </row>
    <row r="79" spans="1:6" s="29" customFormat="1" ht="12.75">
      <c r="A79" s="26"/>
      <c r="B79" s="49" t="s">
        <v>192</v>
      </c>
      <c r="C79" s="26">
        <v>821600</v>
      </c>
      <c r="D79" s="27" t="s">
        <v>83</v>
      </c>
      <c r="E79" s="26" t="s">
        <v>430</v>
      </c>
      <c r="F79" s="103">
        <v>4272500</v>
      </c>
    </row>
    <row r="80" spans="1:6" s="29" customFormat="1" ht="12.75">
      <c r="A80" s="26"/>
      <c r="B80" s="49" t="s">
        <v>192</v>
      </c>
      <c r="C80" s="26">
        <v>821600</v>
      </c>
      <c r="D80" s="27" t="s">
        <v>89</v>
      </c>
      <c r="E80" s="26" t="s">
        <v>331</v>
      </c>
      <c r="F80" s="103">
        <v>300000</v>
      </c>
    </row>
    <row r="81" spans="1:6" s="29" customFormat="1" ht="12.75">
      <c r="A81" s="26"/>
      <c r="B81" s="49" t="s">
        <v>194</v>
      </c>
      <c r="C81" s="26">
        <v>821600</v>
      </c>
      <c r="D81" s="27" t="s">
        <v>95</v>
      </c>
      <c r="E81" s="26" t="s">
        <v>375</v>
      </c>
      <c r="F81" s="103">
        <v>50000</v>
      </c>
    </row>
    <row r="82" spans="1:6" s="29" customFormat="1" ht="12.75">
      <c r="A82" s="26"/>
      <c r="B82" s="49" t="s">
        <v>220</v>
      </c>
      <c r="C82" s="26">
        <v>821600</v>
      </c>
      <c r="D82" s="27" t="s">
        <v>122</v>
      </c>
      <c r="E82" s="26" t="s">
        <v>369</v>
      </c>
      <c r="F82" s="103">
        <v>50500</v>
      </c>
    </row>
    <row r="83" spans="1:6" s="25" customFormat="1" ht="12.75">
      <c r="A83" s="22"/>
      <c r="B83" s="48" t="s">
        <v>229</v>
      </c>
      <c r="C83" s="22">
        <v>823100</v>
      </c>
      <c r="D83" s="23">
        <v>3</v>
      </c>
      <c r="E83" s="22" t="s">
        <v>231</v>
      </c>
      <c r="F83" s="101">
        <v>725000</v>
      </c>
    </row>
    <row r="84" spans="1:6" s="29" customFormat="1" ht="12.75">
      <c r="A84" s="26"/>
      <c r="B84" s="49"/>
      <c r="C84" s="26"/>
      <c r="D84" s="27"/>
      <c r="E84" s="58" t="s">
        <v>232</v>
      </c>
      <c r="F84" s="101">
        <f>SUM(F56+F76+F83)</f>
        <v>9529000</v>
      </c>
    </row>
    <row r="85" spans="1:6" s="29" customFormat="1" ht="24">
      <c r="A85" s="11">
        <v>100141</v>
      </c>
      <c r="B85" s="14"/>
      <c r="C85" s="14"/>
      <c r="D85" s="15"/>
      <c r="E85" s="60" t="s">
        <v>348</v>
      </c>
      <c r="F85" s="99"/>
    </row>
    <row r="86" spans="1:6" s="21" customFormat="1" ht="13.5">
      <c r="A86" s="18"/>
      <c r="B86" s="18"/>
      <c r="C86" s="18">
        <v>610000</v>
      </c>
      <c r="D86" s="19">
        <v>1</v>
      </c>
      <c r="E86" s="18" t="s">
        <v>185</v>
      </c>
      <c r="F86" s="100">
        <f t="shared" ref="F86" si="0">SUM(F87)</f>
        <v>361000</v>
      </c>
    </row>
    <row r="87" spans="1:6" s="25" customFormat="1" ht="12.75">
      <c r="A87" s="22"/>
      <c r="B87" s="48"/>
      <c r="C87" s="22">
        <v>613000</v>
      </c>
      <c r="D87" s="23" t="s">
        <v>10</v>
      </c>
      <c r="E87" s="22" t="s">
        <v>186</v>
      </c>
      <c r="F87" s="101">
        <f>SUM(F88:F93)</f>
        <v>361000</v>
      </c>
    </row>
    <row r="88" spans="1:6" s="29" customFormat="1" ht="12.75">
      <c r="A88" s="26"/>
      <c r="B88" s="45" t="s">
        <v>194</v>
      </c>
      <c r="C88" s="26">
        <v>613100</v>
      </c>
      <c r="D88" s="27" t="s">
        <v>12</v>
      </c>
      <c r="E88" s="26" t="s">
        <v>188</v>
      </c>
      <c r="F88" s="103">
        <v>1000</v>
      </c>
    </row>
    <row r="89" spans="1:6" s="29" customFormat="1" ht="12.75">
      <c r="A89" s="26"/>
      <c r="B89" s="49" t="s">
        <v>194</v>
      </c>
      <c r="C89" s="26">
        <v>613700</v>
      </c>
      <c r="D89" s="27" t="s">
        <v>20</v>
      </c>
      <c r="E89" s="26" t="s">
        <v>433</v>
      </c>
      <c r="F89" s="103">
        <v>100000</v>
      </c>
    </row>
    <row r="90" spans="1:6" s="29" customFormat="1" ht="12.75">
      <c r="A90" s="26"/>
      <c r="B90" s="49" t="s">
        <v>211</v>
      </c>
      <c r="C90" s="26">
        <v>613900</v>
      </c>
      <c r="D90" s="27" t="s">
        <v>23</v>
      </c>
      <c r="E90" s="26" t="s">
        <v>226</v>
      </c>
      <c r="F90" s="103">
        <v>80000</v>
      </c>
    </row>
    <row r="91" spans="1:6" s="29" customFormat="1" ht="12.75">
      <c r="A91" s="26"/>
      <c r="B91" s="49" t="s">
        <v>194</v>
      </c>
      <c r="C91" s="26">
        <v>613900</v>
      </c>
      <c r="D91" s="27" t="s">
        <v>195</v>
      </c>
      <c r="E91" s="26" t="s">
        <v>189</v>
      </c>
      <c r="F91" s="103">
        <v>50000</v>
      </c>
    </row>
    <row r="92" spans="1:6" s="29" customFormat="1" ht="12.75">
      <c r="A92" s="26"/>
      <c r="B92" s="49" t="s">
        <v>194</v>
      </c>
      <c r="C92" s="26">
        <v>613900</v>
      </c>
      <c r="D92" s="27" t="s">
        <v>196</v>
      </c>
      <c r="E92" s="26" t="s">
        <v>353</v>
      </c>
      <c r="F92" s="103">
        <v>80000</v>
      </c>
    </row>
    <row r="93" spans="1:6" s="29" customFormat="1" ht="12.75">
      <c r="A93" s="26"/>
      <c r="B93" s="49" t="s">
        <v>194</v>
      </c>
      <c r="C93" s="26">
        <v>613900</v>
      </c>
      <c r="D93" s="27" t="s">
        <v>198</v>
      </c>
      <c r="E93" s="26" t="s">
        <v>439</v>
      </c>
      <c r="F93" s="103">
        <v>50000</v>
      </c>
    </row>
    <row r="94" spans="1:6" s="25" customFormat="1" ht="12.75">
      <c r="A94" s="22"/>
      <c r="B94" s="48"/>
      <c r="C94" s="22">
        <v>821000</v>
      </c>
      <c r="D94" s="23">
        <v>2</v>
      </c>
      <c r="E94" s="58" t="s">
        <v>219</v>
      </c>
      <c r="F94" s="101">
        <f>SUM(F95:F95)</f>
        <v>60000</v>
      </c>
    </row>
    <row r="95" spans="1:6" s="29" customFormat="1" ht="12.75">
      <c r="A95" s="26"/>
      <c r="B95" s="49" t="s">
        <v>192</v>
      </c>
      <c r="C95" s="26">
        <v>821500</v>
      </c>
      <c r="D95" s="27" t="s">
        <v>54</v>
      </c>
      <c r="E95" s="26" t="s">
        <v>370</v>
      </c>
      <c r="F95" s="103">
        <v>60000</v>
      </c>
    </row>
    <row r="96" spans="1:6" s="29" customFormat="1" ht="12.75">
      <c r="A96" s="26"/>
      <c r="B96" s="26"/>
      <c r="C96" s="26"/>
      <c r="D96" s="27"/>
      <c r="E96" s="58" t="s">
        <v>274</v>
      </c>
      <c r="F96" s="101">
        <f>SUM(F86+F94)</f>
        <v>421000</v>
      </c>
    </row>
    <row r="97" spans="1:6" s="29" customFormat="1" ht="24">
      <c r="A97" s="11">
        <v>100151</v>
      </c>
      <c r="B97" s="14"/>
      <c r="C97" s="14"/>
      <c r="D97" s="15"/>
      <c r="E97" s="60" t="s">
        <v>349</v>
      </c>
      <c r="F97" s="99"/>
    </row>
    <row r="98" spans="1:6" s="21" customFormat="1" ht="13.5">
      <c r="A98" s="18"/>
      <c r="B98" s="18"/>
      <c r="C98" s="18">
        <v>610000</v>
      </c>
      <c r="D98" s="19">
        <v>1</v>
      </c>
      <c r="E98" s="18" t="s">
        <v>185</v>
      </c>
      <c r="F98" s="100">
        <f>SUM(F99+F102+F104+F114)</f>
        <v>4037000</v>
      </c>
    </row>
    <row r="99" spans="1:6" s="25" customFormat="1" ht="12.75">
      <c r="A99" s="22"/>
      <c r="B99" s="48"/>
      <c r="C99" s="22">
        <v>611000</v>
      </c>
      <c r="D99" s="23" t="s">
        <v>10</v>
      </c>
      <c r="E99" s="22" t="s">
        <v>275</v>
      </c>
      <c r="F99" s="101">
        <f>SUM(F100+F101)</f>
        <v>2550000</v>
      </c>
    </row>
    <row r="100" spans="1:6" s="29" customFormat="1" ht="12.75">
      <c r="A100" s="26"/>
      <c r="B100" s="49" t="s">
        <v>255</v>
      </c>
      <c r="C100" s="26">
        <v>611100</v>
      </c>
      <c r="D100" s="27" t="s">
        <v>12</v>
      </c>
      <c r="E100" s="26" t="s">
        <v>276</v>
      </c>
      <c r="F100" s="103">
        <v>2200000</v>
      </c>
    </row>
    <row r="101" spans="1:6" s="29" customFormat="1" ht="12.75">
      <c r="A101" s="26"/>
      <c r="B101" s="49" t="s">
        <v>255</v>
      </c>
      <c r="C101" s="26">
        <v>611200</v>
      </c>
      <c r="D101" s="27" t="s">
        <v>20</v>
      </c>
      <c r="E101" s="26" t="s">
        <v>277</v>
      </c>
      <c r="F101" s="103">
        <v>350000</v>
      </c>
    </row>
    <row r="102" spans="1:6" s="25" customFormat="1" ht="12.75">
      <c r="A102" s="22"/>
      <c r="B102" s="48"/>
      <c r="C102" s="22">
        <v>612000</v>
      </c>
      <c r="D102" s="23" t="s">
        <v>29</v>
      </c>
      <c r="E102" s="22" t="s">
        <v>278</v>
      </c>
      <c r="F102" s="101">
        <f>SUM(F103)</f>
        <v>240000</v>
      </c>
    </row>
    <row r="103" spans="1:6" s="29" customFormat="1" ht="12.75">
      <c r="A103" s="26"/>
      <c r="B103" s="49" t="s">
        <v>255</v>
      </c>
      <c r="C103" s="26">
        <v>612100</v>
      </c>
      <c r="D103" s="27" t="s">
        <v>31</v>
      </c>
      <c r="E103" s="26" t="s">
        <v>278</v>
      </c>
      <c r="F103" s="103">
        <v>240000</v>
      </c>
    </row>
    <row r="104" spans="1:6" s="25" customFormat="1" ht="12.75">
      <c r="A104" s="22"/>
      <c r="B104" s="48"/>
      <c r="C104" s="22">
        <v>613000</v>
      </c>
      <c r="D104" s="23" t="s">
        <v>45</v>
      </c>
      <c r="E104" s="22" t="s">
        <v>186</v>
      </c>
      <c r="F104" s="101">
        <f>SUM(F105:F113)</f>
        <v>476000</v>
      </c>
    </row>
    <row r="105" spans="1:6" s="29" customFormat="1" ht="12.75">
      <c r="A105" s="26"/>
      <c r="B105" s="49" t="s">
        <v>279</v>
      </c>
      <c r="C105" s="26">
        <v>613100</v>
      </c>
      <c r="D105" s="27" t="s">
        <v>47</v>
      </c>
      <c r="E105" s="26" t="s">
        <v>188</v>
      </c>
      <c r="F105" s="103">
        <v>1000</v>
      </c>
    </row>
    <row r="106" spans="1:6" s="29" customFormat="1" ht="12.75">
      <c r="A106" s="26"/>
      <c r="B106" s="49" t="s">
        <v>279</v>
      </c>
      <c r="C106" s="26">
        <v>613200</v>
      </c>
      <c r="D106" s="27" t="s">
        <v>50</v>
      </c>
      <c r="E106" s="26" t="s">
        <v>280</v>
      </c>
      <c r="F106" s="103">
        <v>94000</v>
      </c>
    </row>
    <row r="107" spans="1:6" s="29" customFormat="1" ht="12.75">
      <c r="A107" s="26"/>
      <c r="B107" s="49" t="s">
        <v>279</v>
      </c>
      <c r="C107" s="26">
        <v>613300</v>
      </c>
      <c r="D107" s="27" t="s">
        <v>281</v>
      </c>
      <c r="E107" s="26" t="s">
        <v>282</v>
      </c>
      <c r="F107" s="103">
        <v>80000</v>
      </c>
    </row>
    <row r="108" spans="1:6" s="29" customFormat="1" ht="12.75">
      <c r="A108" s="26"/>
      <c r="B108" s="49" t="s">
        <v>279</v>
      </c>
      <c r="C108" s="26">
        <v>613400</v>
      </c>
      <c r="D108" s="27" t="s">
        <v>283</v>
      </c>
      <c r="E108" s="26" t="s">
        <v>284</v>
      </c>
      <c r="F108" s="103">
        <v>60000</v>
      </c>
    </row>
    <row r="109" spans="1:6" s="29" customFormat="1" ht="12.75">
      <c r="A109" s="26"/>
      <c r="B109" s="49" t="s">
        <v>279</v>
      </c>
      <c r="C109" s="26">
        <v>613500</v>
      </c>
      <c r="D109" s="27" t="s">
        <v>285</v>
      </c>
      <c r="E109" s="26" t="s">
        <v>286</v>
      </c>
      <c r="F109" s="103">
        <v>38000</v>
      </c>
    </row>
    <row r="110" spans="1:6" s="29" customFormat="1" ht="12.75">
      <c r="A110" s="26"/>
      <c r="B110" s="49" t="s">
        <v>279</v>
      </c>
      <c r="C110" s="26">
        <v>613700</v>
      </c>
      <c r="D110" s="27" t="s">
        <v>287</v>
      </c>
      <c r="E110" s="26" t="s">
        <v>288</v>
      </c>
      <c r="F110" s="103">
        <v>40000</v>
      </c>
    </row>
    <row r="111" spans="1:6" s="29" customFormat="1" ht="12.75">
      <c r="A111" s="26"/>
      <c r="B111" s="49" t="s">
        <v>279</v>
      </c>
      <c r="C111" s="26">
        <v>613800</v>
      </c>
      <c r="D111" s="27" t="s">
        <v>289</v>
      </c>
      <c r="E111" s="26" t="s">
        <v>290</v>
      </c>
      <c r="F111" s="103">
        <v>15000</v>
      </c>
    </row>
    <row r="112" spans="1:6" s="29" customFormat="1" ht="12.75">
      <c r="A112" s="26"/>
      <c r="B112" s="49" t="s">
        <v>279</v>
      </c>
      <c r="C112" s="26">
        <v>613900</v>
      </c>
      <c r="D112" s="27" t="s">
        <v>291</v>
      </c>
      <c r="E112" s="26" t="s">
        <v>189</v>
      </c>
      <c r="F112" s="103">
        <v>148000</v>
      </c>
    </row>
    <row r="113" spans="1:6" s="29" customFormat="1" ht="12.75" hidden="1">
      <c r="A113" s="26"/>
      <c r="B113" s="49" t="s">
        <v>279</v>
      </c>
      <c r="C113" s="26">
        <v>613900</v>
      </c>
      <c r="D113" s="27" t="s">
        <v>292</v>
      </c>
      <c r="E113" s="26" t="s">
        <v>293</v>
      </c>
      <c r="F113" s="103"/>
    </row>
    <row r="114" spans="1:6" s="25" customFormat="1" ht="12.75">
      <c r="A114" s="22"/>
      <c r="B114" s="48"/>
      <c r="C114" s="22">
        <v>614000</v>
      </c>
      <c r="D114" s="23" t="s">
        <v>295</v>
      </c>
      <c r="E114" s="22" t="s">
        <v>202</v>
      </c>
      <c r="F114" s="101">
        <f>SUM(F115:F122)</f>
        <v>771000</v>
      </c>
    </row>
    <row r="115" spans="1:6" s="29" customFormat="1" ht="12.75">
      <c r="A115" s="26"/>
      <c r="B115" s="49" t="s">
        <v>255</v>
      </c>
      <c r="C115" s="26">
        <v>614100</v>
      </c>
      <c r="D115" s="27" t="s">
        <v>296</v>
      </c>
      <c r="E115" s="26" t="s">
        <v>436</v>
      </c>
      <c r="F115" s="103">
        <v>50000</v>
      </c>
    </row>
    <row r="116" spans="1:6" s="29" customFormat="1" ht="12.75">
      <c r="A116" s="26"/>
      <c r="B116" s="49" t="s">
        <v>222</v>
      </c>
      <c r="C116" s="26">
        <v>614100</v>
      </c>
      <c r="D116" s="27" t="s">
        <v>297</v>
      </c>
      <c r="E116" s="26" t="s">
        <v>298</v>
      </c>
      <c r="F116" s="103">
        <v>50000</v>
      </c>
    </row>
    <row r="117" spans="1:6" s="29" customFormat="1" ht="12.75">
      <c r="A117" s="26"/>
      <c r="B117" s="49" t="s">
        <v>255</v>
      </c>
      <c r="C117" s="26">
        <v>614100</v>
      </c>
      <c r="D117" s="27" t="s">
        <v>299</v>
      </c>
      <c r="E117" s="26" t="s">
        <v>270</v>
      </c>
      <c r="F117" s="103">
        <v>10000</v>
      </c>
    </row>
    <row r="118" spans="1:6" s="29" customFormat="1" ht="12.75">
      <c r="A118" s="26"/>
      <c r="B118" s="49" t="s">
        <v>236</v>
      </c>
      <c r="C118" s="26">
        <v>614200</v>
      </c>
      <c r="D118" s="27" t="s">
        <v>313</v>
      </c>
      <c r="E118" s="26" t="s">
        <v>351</v>
      </c>
      <c r="F118" s="103">
        <v>170000</v>
      </c>
    </row>
    <row r="119" spans="1:6" s="29" customFormat="1" ht="12.75">
      <c r="A119" s="26"/>
      <c r="B119" s="49">
        <v>1091</v>
      </c>
      <c r="C119" s="26">
        <v>614200</v>
      </c>
      <c r="D119" s="27" t="s">
        <v>316</v>
      </c>
      <c r="E119" s="26" t="s">
        <v>388</v>
      </c>
      <c r="F119" s="103">
        <v>400000</v>
      </c>
    </row>
    <row r="120" spans="1:6" s="29" customFormat="1" ht="12.75">
      <c r="A120" s="26"/>
      <c r="B120" s="49">
        <v>1091</v>
      </c>
      <c r="C120" s="26">
        <v>614200</v>
      </c>
      <c r="D120" s="27" t="s">
        <v>318</v>
      </c>
      <c r="E120" s="26" t="s">
        <v>240</v>
      </c>
      <c r="F120" s="103">
        <v>10000</v>
      </c>
    </row>
    <row r="121" spans="1:6" s="29" customFormat="1" ht="12.75">
      <c r="A121" s="26"/>
      <c r="B121" s="49" t="s">
        <v>255</v>
      </c>
      <c r="C121" s="26">
        <v>614300</v>
      </c>
      <c r="D121" s="27" t="s">
        <v>320</v>
      </c>
      <c r="E121" s="26" t="s">
        <v>416</v>
      </c>
      <c r="F121" s="103">
        <v>66000</v>
      </c>
    </row>
    <row r="122" spans="1:6" s="29" customFormat="1" ht="12.75">
      <c r="A122" s="26"/>
      <c r="B122" s="49" t="s">
        <v>200</v>
      </c>
      <c r="C122" s="26">
        <v>614300</v>
      </c>
      <c r="D122" s="27" t="s">
        <v>354</v>
      </c>
      <c r="E122" s="26" t="s">
        <v>342</v>
      </c>
      <c r="F122" s="103">
        <v>15000</v>
      </c>
    </row>
    <row r="123" spans="1:6" s="25" customFormat="1" ht="12.75">
      <c r="A123" s="22"/>
      <c r="B123" s="48"/>
      <c r="C123" s="22">
        <v>821000</v>
      </c>
      <c r="D123" s="23">
        <v>2</v>
      </c>
      <c r="E123" s="58" t="s">
        <v>219</v>
      </c>
      <c r="F123" s="101">
        <f>SUM(F124:F126)</f>
        <v>240000</v>
      </c>
    </row>
    <row r="124" spans="1:6" s="29" customFormat="1" ht="12.75">
      <c r="A124" s="26"/>
      <c r="B124" s="49" t="s">
        <v>279</v>
      </c>
      <c r="C124" s="26">
        <v>821300</v>
      </c>
      <c r="D124" s="27" t="s">
        <v>54</v>
      </c>
      <c r="E124" s="26" t="s">
        <v>300</v>
      </c>
      <c r="F124" s="103">
        <v>100000</v>
      </c>
    </row>
    <row r="125" spans="1:6" s="29" customFormat="1" ht="12.75">
      <c r="A125" s="26"/>
      <c r="B125" s="49" t="s">
        <v>279</v>
      </c>
      <c r="C125" s="26">
        <v>821300</v>
      </c>
      <c r="D125" s="27" t="s">
        <v>73</v>
      </c>
      <c r="E125" s="26" t="s">
        <v>343</v>
      </c>
      <c r="F125" s="103">
        <v>40000</v>
      </c>
    </row>
    <row r="126" spans="1:6" s="29" customFormat="1" ht="12.75">
      <c r="A126" s="26"/>
      <c r="B126" s="49" t="s">
        <v>279</v>
      </c>
      <c r="C126" s="26">
        <v>821600</v>
      </c>
      <c r="D126" s="27" t="s">
        <v>83</v>
      </c>
      <c r="E126" s="26" t="s">
        <v>301</v>
      </c>
      <c r="F126" s="103">
        <v>100000</v>
      </c>
    </row>
    <row r="127" spans="1:6" s="29" customFormat="1" ht="12.75">
      <c r="A127" s="26"/>
      <c r="B127" s="49"/>
      <c r="C127" s="26"/>
      <c r="D127" s="27"/>
      <c r="E127" s="58" t="s">
        <v>302</v>
      </c>
      <c r="F127" s="101">
        <f>SUM(F98+F123)</f>
        <v>4277000</v>
      </c>
    </row>
    <row r="128" spans="1:6" s="17" customFormat="1" ht="24">
      <c r="A128" s="51">
        <v>100161</v>
      </c>
      <c r="B128" s="52"/>
      <c r="C128" s="52"/>
      <c r="D128" s="53"/>
      <c r="E128" s="60" t="s">
        <v>411</v>
      </c>
      <c r="F128" s="107"/>
    </row>
    <row r="129" spans="1:6" s="21" customFormat="1" ht="13.5">
      <c r="A129" s="18"/>
      <c r="B129" s="18"/>
      <c r="C129" s="18">
        <v>610000</v>
      </c>
      <c r="D129" s="19">
        <v>1</v>
      </c>
      <c r="E129" s="18" t="s">
        <v>185</v>
      </c>
      <c r="F129" s="100">
        <f>SUM(F130)</f>
        <v>260400</v>
      </c>
    </row>
    <row r="130" spans="1:6" s="25" customFormat="1" ht="12.75">
      <c r="A130" s="22"/>
      <c r="B130" s="48"/>
      <c r="C130" s="22">
        <v>613000</v>
      </c>
      <c r="D130" s="23" t="s">
        <v>10</v>
      </c>
      <c r="E130" s="22" t="s">
        <v>186</v>
      </c>
      <c r="F130" s="101">
        <f>SUM(F131:F136)</f>
        <v>260400</v>
      </c>
    </row>
    <row r="131" spans="1:6" s="29" customFormat="1" ht="12.75">
      <c r="A131" s="26"/>
      <c r="B131" s="49" t="s">
        <v>187</v>
      </c>
      <c r="C131" s="26">
        <v>613100</v>
      </c>
      <c r="D131" s="27" t="s">
        <v>12</v>
      </c>
      <c r="E131" s="26" t="s">
        <v>188</v>
      </c>
      <c r="F131" s="103">
        <v>2000</v>
      </c>
    </row>
    <row r="132" spans="1:6" s="29" customFormat="1" ht="12.75">
      <c r="A132" s="26"/>
      <c r="B132" s="49" t="s">
        <v>187</v>
      </c>
      <c r="C132" s="26">
        <v>613900</v>
      </c>
      <c r="D132" s="27" t="s">
        <v>20</v>
      </c>
      <c r="E132" s="26" t="s">
        <v>189</v>
      </c>
      <c r="F132" s="103">
        <v>20000</v>
      </c>
    </row>
    <row r="133" spans="1:6" s="29" customFormat="1" ht="12.75">
      <c r="A133" s="26"/>
      <c r="B133" s="49" t="s">
        <v>187</v>
      </c>
      <c r="C133" s="26">
        <v>613900</v>
      </c>
      <c r="D133" s="27" t="s">
        <v>23</v>
      </c>
      <c r="E133" s="26" t="s">
        <v>235</v>
      </c>
      <c r="F133" s="103">
        <v>20000</v>
      </c>
    </row>
    <row r="134" spans="1:6" s="29" customFormat="1" ht="12.75">
      <c r="A134" s="26"/>
      <c r="B134" s="49" t="s">
        <v>255</v>
      </c>
      <c r="C134" s="26">
        <v>613900</v>
      </c>
      <c r="D134" s="27" t="s">
        <v>195</v>
      </c>
      <c r="E134" s="26" t="s">
        <v>434</v>
      </c>
      <c r="F134" s="103">
        <v>96400</v>
      </c>
    </row>
    <row r="135" spans="1:6" s="29" customFormat="1" ht="12.75">
      <c r="A135" s="26"/>
      <c r="B135" s="49" t="s">
        <v>187</v>
      </c>
      <c r="C135" s="26">
        <v>613900</v>
      </c>
      <c r="D135" s="27" t="s">
        <v>196</v>
      </c>
      <c r="E135" s="26" t="s">
        <v>303</v>
      </c>
      <c r="F135" s="103">
        <v>112000</v>
      </c>
    </row>
    <row r="136" spans="1:6" s="29" customFormat="1" ht="12.75">
      <c r="A136" s="26"/>
      <c r="B136" s="49" t="s">
        <v>255</v>
      </c>
      <c r="C136" s="26">
        <v>613900</v>
      </c>
      <c r="D136" s="27" t="s">
        <v>198</v>
      </c>
      <c r="E136" s="26" t="s">
        <v>294</v>
      </c>
      <c r="F136" s="103">
        <v>10000</v>
      </c>
    </row>
    <row r="137" spans="1:6" s="29" customFormat="1" ht="12.75">
      <c r="A137" s="26"/>
      <c r="B137" s="26"/>
      <c r="C137" s="26"/>
      <c r="D137" s="27"/>
      <c r="E137" s="58" t="s">
        <v>333</v>
      </c>
      <c r="F137" s="101">
        <f>SUM(F129)</f>
        <v>260400</v>
      </c>
    </row>
    <row r="138" spans="1:6" s="17" customFormat="1" ht="12.75">
      <c r="A138" s="11">
        <v>100171</v>
      </c>
      <c r="B138" s="14"/>
      <c r="C138" s="14"/>
      <c r="D138" s="15"/>
      <c r="E138" s="14" t="s">
        <v>350</v>
      </c>
      <c r="F138" s="99"/>
    </row>
    <row r="139" spans="1:6" s="21" customFormat="1" ht="13.5">
      <c r="A139" s="18"/>
      <c r="B139" s="18"/>
      <c r="C139" s="18">
        <v>610000</v>
      </c>
      <c r="D139" s="19">
        <v>1</v>
      </c>
      <c r="E139" s="18" t="s">
        <v>185</v>
      </c>
      <c r="F139" s="100">
        <f>SUM(F140+F148)</f>
        <v>444000</v>
      </c>
    </row>
    <row r="140" spans="1:6" s="25" customFormat="1" ht="12.75">
      <c r="A140" s="22"/>
      <c r="B140" s="48"/>
      <c r="C140" s="22">
        <v>613000</v>
      </c>
      <c r="D140" s="23" t="s">
        <v>10</v>
      </c>
      <c r="E140" s="22" t="s">
        <v>186</v>
      </c>
      <c r="F140" s="101">
        <f>SUM(F141:F147)</f>
        <v>438000</v>
      </c>
    </row>
    <row r="141" spans="1:6" s="29" customFormat="1" ht="12.75">
      <c r="A141" s="26"/>
      <c r="B141" s="49" t="s">
        <v>305</v>
      </c>
      <c r="C141" s="26">
        <v>613100</v>
      </c>
      <c r="D141" s="27" t="s">
        <v>12</v>
      </c>
      <c r="E141" s="26" t="s">
        <v>366</v>
      </c>
      <c r="F141" s="103">
        <v>1000</v>
      </c>
    </row>
    <row r="142" spans="1:6" s="29" customFormat="1" ht="12.75">
      <c r="A142" s="26"/>
      <c r="B142" s="49" t="s">
        <v>305</v>
      </c>
      <c r="C142" s="26">
        <v>613400</v>
      </c>
      <c r="D142" s="27" t="s">
        <v>20</v>
      </c>
      <c r="E142" s="26" t="s">
        <v>363</v>
      </c>
      <c r="F142" s="103">
        <v>35000</v>
      </c>
    </row>
    <row r="143" spans="1:6" s="29" customFormat="1" ht="12.75">
      <c r="A143" s="26"/>
      <c r="B143" s="49" t="s">
        <v>305</v>
      </c>
      <c r="C143" s="26">
        <v>613400</v>
      </c>
      <c r="D143" s="27" t="s">
        <v>23</v>
      </c>
      <c r="E143" s="26" t="s">
        <v>361</v>
      </c>
      <c r="F143" s="103">
        <v>7000</v>
      </c>
    </row>
    <row r="144" spans="1:6" s="29" customFormat="1" ht="12.75">
      <c r="A144" s="26"/>
      <c r="B144" s="49" t="s">
        <v>305</v>
      </c>
      <c r="C144" s="26">
        <v>613700</v>
      </c>
      <c r="D144" s="27" t="s">
        <v>195</v>
      </c>
      <c r="E144" s="26" t="s">
        <v>377</v>
      </c>
      <c r="F144" s="103">
        <v>162000</v>
      </c>
    </row>
    <row r="145" spans="1:6" s="29" customFormat="1" ht="12.75">
      <c r="A145" s="26"/>
      <c r="B145" s="49" t="s">
        <v>305</v>
      </c>
      <c r="C145" s="26">
        <v>613700</v>
      </c>
      <c r="D145" s="27" t="s">
        <v>196</v>
      </c>
      <c r="E145" s="26" t="s">
        <v>378</v>
      </c>
      <c r="F145" s="103">
        <v>122000</v>
      </c>
    </row>
    <row r="146" spans="1:6" s="29" customFormat="1" ht="12.75">
      <c r="A146" s="26"/>
      <c r="B146" s="49" t="s">
        <v>305</v>
      </c>
      <c r="C146" s="26">
        <v>613900</v>
      </c>
      <c r="D146" s="27" t="s">
        <v>198</v>
      </c>
      <c r="E146" s="26" t="s">
        <v>379</v>
      </c>
      <c r="F146" s="103">
        <v>61000</v>
      </c>
    </row>
    <row r="147" spans="1:6" s="29" customFormat="1" ht="12.75">
      <c r="A147" s="26"/>
      <c r="B147" s="49" t="s">
        <v>305</v>
      </c>
      <c r="C147" s="26">
        <v>613900</v>
      </c>
      <c r="D147" s="27" t="s">
        <v>199</v>
      </c>
      <c r="E147" s="26" t="s">
        <v>367</v>
      </c>
      <c r="F147" s="103">
        <v>50000</v>
      </c>
    </row>
    <row r="148" spans="1:6" s="25" customFormat="1" ht="12.75">
      <c r="A148" s="22"/>
      <c r="B148" s="48"/>
      <c r="C148" s="22">
        <v>614000</v>
      </c>
      <c r="D148" s="23" t="s">
        <v>29</v>
      </c>
      <c r="E148" s="22" t="s">
        <v>202</v>
      </c>
      <c r="F148" s="101">
        <f>SUM(F149:F149)</f>
        <v>6000</v>
      </c>
    </row>
    <row r="149" spans="1:6" s="29" customFormat="1" ht="12.75">
      <c r="A149" s="26"/>
      <c r="B149" s="49" t="s">
        <v>305</v>
      </c>
      <c r="C149" s="26">
        <v>614300</v>
      </c>
      <c r="D149" s="27" t="s">
        <v>31</v>
      </c>
      <c r="E149" s="26" t="s">
        <v>365</v>
      </c>
      <c r="F149" s="103">
        <v>6000</v>
      </c>
    </row>
    <row r="150" spans="1:6" s="25" customFormat="1" ht="12.75">
      <c r="A150" s="22"/>
      <c r="B150" s="48"/>
      <c r="C150" s="22">
        <v>821000</v>
      </c>
      <c r="D150" s="23">
        <v>2</v>
      </c>
      <c r="E150" s="58" t="s">
        <v>219</v>
      </c>
      <c r="F150" s="101">
        <f>SUM(F151:F152)</f>
        <v>443000</v>
      </c>
    </row>
    <row r="151" spans="1:6" s="29" customFormat="1" ht="12.75">
      <c r="A151" s="26"/>
      <c r="B151" s="49" t="s">
        <v>305</v>
      </c>
      <c r="C151" s="26">
        <v>821300</v>
      </c>
      <c r="D151" s="27" t="s">
        <v>54</v>
      </c>
      <c r="E151" s="26" t="s">
        <v>364</v>
      </c>
      <c r="F151" s="103">
        <v>230000</v>
      </c>
    </row>
    <row r="152" spans="1:6" s="29" customFormat="1" ht="12.75">
      <c r="A152" s="26"/>
      <c r="B152" s="49" t="s">
        <v>305</v>
      </c>
      <c r="C152" s="26">
        <v>821300</v>
      </c>
      <c r="D152" s="27" t="s">
        <v>73</v>
      </c>
      <c r="E152" s="26" t="s">
        <v>362</v>
      </c>
      <c r="F152" s="103">
        <v>213000</v>
      </c>
    </row>
    <row r="153" spans="1:6" s="29" customFormat="1" ht="12.75">
      <c r="A153" s="26"/>
      <c r="B153" s="26"/>
      <c r="C153" s="26"/>
      <c r="D153" s="27"/>
      <c r="E153" s="58" t="s">
        <v>334</v>
      </c>
      <c r="F153" s="101">
        <f>SUM(F139+F150)</f>
        <v>887000</v>
      </c>
    </row>
    <row r="154" spans="1:6" s="29" customFormat="1" ht="12.75">
      <c r="A154" s="11">
        <v>200211</v>
      </c>
      <c r="B154" s="14"/>
      <c r="C154" s="14"/>
      <c r="D154" s="15"/>
      <c r="E154" s="14" t="s">
        <v>417</v>
      </c>
      <c r="F154" s="99"/>
    </row>
    <row r="155" spans="1:6" s="21" customFormat="1" ht="13.5">
      <c r="A155" s="18"/>
      <c r="B155" s="18"/>
      <c r="C155" s="18">
        <v>610000</v>
      </c>
      <c r="D155" s="19">
        <v>1</v>
      </c>
      <c r="E155" s="18" t="s">
        <v>185</v>
      </c>
      <c r="F155" s="100">
        <f>SUM(F156)</f>
        <v>6000</v>
      </c>
    </row>
    <row r="156" spans="1:6" s="25" customFormat="1" ht="12.75">
      <c r="A156" s="22"/>
      <c r="B156" s="48"/>
      <c r="C156" s="22">
        <v>613000</v>
      </c>
      <c r="D156" s="23" t="s">
        <v>45</v>
      </c>
      <c r="E156" s="22" t="s">
        <v>186</v>
      </c>
      <c r="F156" s="101">
        <f>SUM(F157:F158)</f>
        <v>6000</v>
      </c>
    </row>
    <row r="157" spans="1:6" s="29" customFormat="1" ht="12.75">
      <c r="A157" s="26"/>
      <c r="B157" s="49" t="s">
        <v>214</v>
      </c>
      <c r="C157" s="26">
        <v>613100</v>
      </c>
      <c r="D157" s="27" t="s">
        <v>47</v>
      </c>
      <c r="E157" s="26" t="s">
        <v>188</v>
      </c>
      <c r="F157" s="103">
        <v>1000</v>
      </c>
    </row>
    <row r="158" spans="1:6" s="29" customFormat="1" ht="12.75">
      <c r="A158" s="26"/>
      <c r="B158" s="49" t="s">
        <v>214</v>
      </c>
      <c r="C158" s="26">
        <v>613900</v>
      </c>
      <c r="D158" s="27" t="s">
        <v>50</v>
      </c>
      <c r="E158" s="26" t="s">
        <v>189</v>
      </c>
      <c r="F158" s="103">
        <v>5000</v>
      </c>
    </row>
    <row r="159" spans="1:6" s="29" customFormat="1" ht="12.75">
      <c r="A159" s="26"/>
      <c r="B159" s="26"/>
      <c r="C159" s="26"/>
      <c r="D159" s="27"/>
      <c r="E159" s="58" t="s">
        <v>304</v>
      </c>
      <c r="F159" s="101">
        <f>SUM(F155)</f>
        <v>6000</v>
      </c>
    </row>
    <row r="160" spans="1:6" s="17" customFormat="1" ht="12.75" customHeight="1">
      <c r="A160" s="51">
        <v>300311</v>
      </c>
      <c r="B160" s="52"/>
      <c r="C160" s="52"/>
      <c r="D160" s="53"/>
      <c r="E160" s="52" t="s">
        <v>336</v>
      </c>
      <c r="F160" s="107"/>
    </row>
    <row r="161" spans="1:6" s="21" customFormat="1" ht="13.5">
      <c r="A161" s="18"/>
      <c r="B161" s="18"/>
      <c r="C161" s="18">
        <v>610000</v>
      </c>
      <c r="D161" s="19">
        <v>1</v>
      </c>
      <c r="E161" s="18" t="s">
        <v>185</v>
      </c>
      <c r="F161" s="100">
        <f>SUM(F162+F165+F167+F176)</f>
        <v>2674000</v>
      </c>
    </row>
    <row r="162" spans="1:6" s="25" customFormat="1" ht="12.75">
      <c r="A162" s="22"/>
      <c r="B162" s="48"/>
      <c r="C162" s="22">
        <v>611000</v>
      </c>
      <c r="D162" s="23" t="s">
        <v>10</v>
      </c>
      <c r="E162" s="22" t="s">
        <v>275</v>
      </c>
      <c r="F162" s="101">
        <f>SUM(F163+F164)</f>
        <v>330000</v>
      </c>
    </row>
    <row r="163" spans="1:6" s="29" customFormat="1" ht="12.75">
      <c r="A163" s="26"/>
      <c r="B163" s="49">
        <v>1091</v>
      </c>
      <c r="C163" s="26">
        <v>611100</v>
      </c>
      <c r="D163" s="27" t="s">
        <v>12</v>
      </c>
      <c r="E163" s="26" t="s">
        <v>276</v>
      </c>
      <c r="F163" s="103">
        <v>280000</v>
      </c>
    </row>
    <row r="164" spans="1:6" s="29" customFormat="1" ht="12.75">
      <c r="A164" s="26"/>
      <c r="B164" s="49">
        <v>1091</v>
      </c>
      <c r="C164" s="26">
        <v>611200</v>
      </c>
      <c r="D164" s="27" t="s">
        <v>20</v>
      </c>
      <c r="E164" s="26" t="s">
        <v>277</v>
      </c>
      <c r="F164" s="103">
        <v>50000</v>
      </c>
    </row>
    <row r="165" spans="1:6" s="25" customFormat="1" ht="12.75">
      <c r="A165" s="22"/>
      <c r="B165" s="48"/>
      <c r="C165" s="22">
        <v>612000</v>
      </c>
      <c r="D165" s="23" t="s">
        <v>29</v>
      </c>
      <c r="E165" s="22" t="s">
        <v>278</v>
      </c>
      <c r="F165" s="101">
        <f>SUM(F166)</f>
        <v>30000</v>
      </c>
    </row>
    <row r="166" spans="1:6" s="29" customFormat="1" ht="12.75">
      <c r="A166" s="26"/>
      <c r="B166" s="49">
        <v>1091</v>
      </c>
      <c r="C166" s="26">
        <v>612100</v>
      </c>
      <c r="D166" s="27" t="s">
        <v>31</v>
      </c>
      <c r="E166" s="26" t="s">
        <v>278</v>
      </c>
      <c r="F166" s="103">
        <v>30000</v>
      </c>
    </row>
    <row r="167" spans="1:6" s="25" customFormat="1" ht="12.75">
      <c r="A167" s="22"/>
      <c r="B167" s="48"/>
      <c r="C167" s="22">
        <v>613000</v>
      </c>
      <c r="D167" s="23" t="s">
        <v>45</v>
      </c>
      <c r="E167" s="22" t="s">
        <v>186</v>
      </c>
      <c r="F167" s="101">
        <f>SUM(F168:F175)</f>
        <v>64000</v>
      </c>
    </row>
    <row r="168" spans="1:6" s="29" customFormat="1" ht="12.75">
      <c r="A168" s="26"/>
      <c r="B168" s="49">
        <v>1091</v>
      </c>
      <c r="C168" s="26">
        <v>613100</v>
      </c>
      <c r="D168" s="27" t="s">
        <v>47</v>
      </c>
      <c r="E168" s="26" t="s">
        <v>188</v>
      </c>
      <c r="F168" s="103">
        <v>1000</v>
      </c>
    </row>
    <row r="169" spans="1:6" s="29" customFormat="1" ht="12.75">
      <c r="A169" s="26"/>
      <c r="B169" s="49">
        <v>1091</v>
      </c>
      <c r="C169" s="26">
        <v>613200</v>
      </c>
      <c r="D169" s="27" t="s">
        <v>50</v>
      </c>
      <c r="E169" s="26" t="s">
        <v>280</v>
      </c>
      <c r="F169" s="103">
        <v>12000</v>
      </c>
    </row>
    <row r="170" spans="1:6" s="29" customFormat="1" ht="12.75">
      <c r="A170" s="26"/>
      <c r="B170" s="49">
        <v>1091</v>
      </c>
      <c r="C170" s="26">
        <v>613300</v>
      </c>
      <c r="D170" s="27" t="s">
        <v>281</v>
      </c>
      <c r="E170" s="26" t="s">
        <v>282</v>
      </c>
      <c r="F170" s="103">
        <v>15000</v>
      </c>
    </row>
    <row r="171" spans="1:6" s="29" customFormat="1" ht="12.75">
      <c r="A171" s="26"/>
      <c r="B171" s="49">
        <v>1091</v>
      </c>
      <c r="C171" s="26">
        <v>613400</v>
      </c>
      <c r="D171" s="27" t="s">
        <v>283</v>
      </c>
      <c r="E171" s="26" t="s">
        <v>284</v>
      </c>
      <c r="F171" s="103">
        <v>8000</v>
      </c>
    </row>
    <row r="172" spans="1:6" s="29" customFormat="1" ht="12.75">
      <c r="A172" s="26"/>
      <c r="B172" s="49">
        <v>1091</v>
      </c>
      <c r="C172" s="26">
        <v>614500</v>
      </c>
      <c r="D172" s="27" t="s">
        <v>285</v>
      </c>
      <c r="E172" s="26" t="s">
        <v>359</v>
      </c>
      <c r="F172" s="103">
        <v>4000</v>
      </c>
    </row>
    <row r="173" spans="1:6" s="29" customFormat="1" ht="12.75">
      <c r="A173" s="26"/>
      <c r="B173" s="49">
        <v>1091</v>
      </c>
      <c r="C173" s="26">
        <v>613700</v>
      </c>
      <c r="D173" s="27" t="s">
        <v>287</v>
      </c>
      <c r="E173" s="26" t="s">
        <v>288</v>
      </c>
      <c r="F173" s="103">
        <v>3000</v>
      </c>
    </row>
    <row r="174" spans="1:6" s="29" customFormat="1" ht="12.75">
      <c r="A174" s="26"/>
      <c r="B174" s="49">
        <v>1091</v>
      </c>
      <c r="C174" s="26">
        <v>613800</v>
      </c>
      <c r="D174" s="27" t="s">
        <v>289</v>
      </c>
      <c r="E174" s="26" t="s">
        <v>306</v>
      </c>
      <c r="F174" s="103">
        <v>8000</v>
      </c>
    </row>
    <row r="175" spans="1:6" s="29" customFormat="1" ht="12.75">
      <c r="A175" s="26"/>
      <c r="B175" s="49">
        <v>1091</v>
      </c>
      <c r="C175" s="26">
        <v>613900</v>
      </c>
      <c r="D175" s="27" t="s">
        <v>291</v>
      </c>
      <c r="E175" s="26" t="s">
        <v>189</v>
      </c>
      <c r="F175" s="103">
        <v>13000</v>
      </c>
    </row>
    <row r="176" spans="1:6" s="25" customFormat="1" ht="12.75">
      <c r="A176" s="22"/>
      <c r="B176" s="48"/>
      <c r="C176" s="22">
        <v>614000</v>
      </c>
      <c r="D176" s="23" t="s">
        <v>295</v>
      </c>
      <c r="E176" s="22" t="s">
        <v>202</v>
      </c>
      <c r="F176" s="101">
        <f>SUM(F177:F179)</f>
        <v>2250000</v>
      </c>
    </row>
    <row r="177" spans="1:6" s="29" customFormat="1" ht="12.75">
      <c r="A177" s="26"/>
      <c r="B177" s="49">
        <v>1091</v>
      </c>
      <c r="C177" s="26">
        <v>614200</v>
      </c>
      <c r="D177" s="27" t="s">
        <v>296</v>
      </c>
      <c r="E177" s="26" t="s">
        <v>412</v>
      </c>
      <c r="F177" s="103">
        <v>200000</v>
      </c>
    </row>
    <row r="178" spans="1:6" s="29" customFormat="1" ht="12.75">
      <c r="A178" s="26"/>
      <c r="B178" s="49">
        <v>1091</v>
      </c>
      <c r="C178" s="26">
        <v>614200</v>
      </c>
      <c r="D178" s="27" t="s">
        <v>297</v>
      </c>
      <c r="E178" s="26" t="s">
        <v>307</v>
      </c>
      <c r="F178" s="103">
        <v>2000000</v>
      </c>
    </row>
    <row r="179" spans="1:6" s="29" customFormat="1" ht="12.75">
      <c r="A179" s="34"/>
      <c r="B179" s="49">
        <v>1091</v>
      </c>
      <c r="C179" s="26">
        <v>614200</v>
      </c>
      <c r="D179" s="35" t="s">
        <v>299</v>
      </c>
      <c r="E179" s="26" t="s">
        <v>437</v>
      </c>
      <c r="F179" s="105">
        <v>50000</v>
      </c>
    </row>
    <row r="180" spans="1:6" s="29" customFormat="1" ht="12.75">
      <c r="A180" s="34"/>
      <c r="B180" s="34"/>
      <c r="C180" s="34"/>
      <c r="D180" s="35"/>
      <c r="E180" s="58" t="s">
        <v>335</v>
      </c>
      <c r="F180" s="108">
        <f>SUM(F161)</f>
        <v>2674000</v>
      </c>
    </row>
    <row r="181" spans="1:6" s="29" customFormat="1" ht="12.75">
      <c r="A181" s="26"/>
      <c r="B181" s="26"/>
      <c r="C181" s="26"/>
      <c r="D181" s="27"/>
      <c r="E181" s="58" t="s">
        <v>308</v>
      </c>
      <c r="F181" s="101">
        <f>SUM(F13+F54+F84+F96+F127+F137+F153+F180+F159)</f>
        <v>20975500</v>
      </c>
    </row>
    <row r="182" spans="1:6" s="29" customFormat="1" ht="12" customHeight="1">
      <c r="A182" s="51"/>
      <c r="B182" s="52"/>
      <c r="C182" s="52"/>
      <c r="D182" s="53"/>
      <c r="E182" s="52" t="s">
        <v>309</v>
      </c>
      <c r="F182" s="107"/>
    </row>
    <row r="183" spans="1:6" s="21" customFormat="1" ht="13.5">
      <c r="A183" s="18">
        <v>610000</v>
      </c>
      <c r="B183" s="18"/>
      <c r="C183" s="18"/>
      <c r="D183" s="19" t="s">
        <v>337</v>
      </c>
      <c r="E183" s="18" t="s">
        <v>185</v>
      </c>
      <c r="F183" s="100">
        <f>SUM(F184+F187+F189+F198+F206)</f>
        <v>14444500</v>
      </c>
    </row>
    <row r="184" spans="1:6" s="25" customFormat="1" ht="12.75">
      <c r="A184" s="22">
        <v>611000</v>
      </c>
      <c r="B184" s="22"/>
      <c r="C184" s="22"/>
      <c r="D184" s="23" t="s">
        <v>10</v>
      </c>
      <c r="E184" s="22" t="s">
        <v>275</v>
      </c>
      <c r="F184" s="101">
        <f>SUM(F185+F186)</f>
        <v>2880000</v>
      </c>
    </row>
    <row r="185" spans="1:6" s="29" customFormat="1" ht="12.75">
      <c r="A185" s="26"/>
      <c r="B185" s="26">
        <v>611100</v>
      </c>
      <c r="C185" s="26"/>
      <c r="D185" s="27" t="s">
        <v>12</v>
      </c>
      <c r="E185" s="26" t="s">
        <v>276</v>
      </c>
      <c r="F185" s="103">
        <v>2480000</v>
      </c>
    </row>
    <row r="186" spans="1:6" s="29" customFormat="1" ht="12.75">
      <c r="A186" s="26"/>
      <c r="B186" s="26">
        <v>611200</v>
      </c>
      <c r="C186" s="26"/>
      <c r="D186" s="27" t="s">
        <v>20</v>
      </c>
      <c r="E186" s="26" t="s">
        <v>277</v>
      </c>
      <c r="F186" s="103">
        <v>400000</v>
      </c>
    </row>
    <row r="187" spans="1:6" s="25" customFormat="1" ht="12.75">
      <c r="A187" s="22">
        <v>612000</v>
      </c>
      <c r="B187" s="22"/>
      <c r="C187" s="22"/>
      <c r="D187" s="23" t="s">
        <v>29</v>
      </c>
      <c r="E187" s="22" t="s">
        <v>278</v>
      </c>
      <c r="F187" s="101">
        <f>SUM(F188)</f>
        <v>270000</v>
      </c>
    </row>
    <row r="188" spans="1:6" s="29" customFormat="1" ht="12.75">
      <c r="A188" s="26"/>
      <c r="B188" s="26">
        <v>612100</v>
      </c>
      <c r="C188" s="26"/>
      <c r="D188" s="27" t="s">
        <v>31</v>
      </c>
      <c r="E188" s="26" t="s">
        <v>278</v>
      </c>
      <c r="F188" s="103">
        <v>270000</v>
      </c>
    </row>
    <row r="189" spans="1:6" s="25" customFormat="1" ht="12.75">
      <c r="A189" s="22">
        <v>613000</v>
      </c>
      <c r="B189" s="22"/>
      <c r="C189" s="22"/>
      <c r="D189" s="23" t="s">
        <v>45</v>
      </c>
      <c r="E189" s="22" t="s">
        <v>186</v>
      </c>
      <c r="F189" s="101">
        <f>SUM(F190:F197)</f>
        <v>5343500</v>
      </c>
    </row>
    <row r="190" spans="1:6" s="29" customFormat="1" ht="12.75">
      <c r="A190" s="26"/>
      <c r="B190" s="26">
        <v>613100</v>
      </c>
      <c r="C190" s="26"/>
      <c r="D190" s="27" t="s">
        <v>47</v>
      </c>
      <c r="E190" s="26" t="s">
        <v>188</v>
      </c>
      <c r="F190" s="103">
        <v>14000</v>
      </c>
    </row>
    <row r="191" spans="1:6" s="29" customFormat="1" ht="12.75">
      <c r="A191" s="26"/>
      <c r="B191" s="26">
        <v>613200</v>
      </c>
      <c r="C191" s="26"/>
      <c r="D191" s="27" t="s">
        <v>50</v>
      </c>
      <c r="E191" s="26" t="s">
        <v>280</v>
      </c>
      <c r="F191" s="103">
        <v>356000</v>
      </c>
    </row>
    <row r="192" spans="1:6" s="29" customFormat="1" ht="12.75">
      <c r="A192" s="26"/>
      <c r="B192" s="26">
        <v>613300</v>
      </c>
      <c r="C192" s="26"/>
      <c r="D192" s="27" t="s">
        <v>281</v>
      </c>
      <c r="E192" s="26" t="s">
        <v>282</v>
      </c>
      <c r="F192" s="103">
        <v>2425000</v>
      </c>
    </row>
    <row r="193" spans="1:6" s="29" customFormat="1" ht="12.75">
      <c r="A193" s="26"/>
      <c r="B193" s="26">
        <v>613400</v>
      </c>
      <c r="C193" s="26"/>
      <c r="D193" s="27" t="s">
        <v>283</v>
      </c>
      <c r="E193" s="26" t="s">
        <v>284</v>
      </c>
      <c r="F193" s="103">
        <v>110000</v>
      </c>
    </row>
    <row r="194" spans="1:6" s="29" customFormat="1" ht="12.75">
      <c r="A194" s="26"/>
      <c r="B194" s="26">
        <v>613500</v>
      </c>
      <c r="C194" s="26"/>
      <c r="D194" s="27" t="s">
        <v>285</v>
      </c>
      <c r="E194" s="26" t="s">
        <v>286</v>
      </c>
      <c r="F194" s="103">
        <v>192000</v>
      </c>
    </row>
    <row r="195" spans="1:6" s="29" customFormat="1" ht="12.75">
      <c r="A195" s="26"/>
      <c r="B195" s="26">
        <v>613700</v>
      </c>
      <c r="C195" s="26"/>
      <c r="D195" s="27" t="s">
        <v>287</v>
      </c>
      <c r="E195" s="26" t="s">
        <v>288</v>
      </c>
      <c r="F195" s="103">
        <v>1027000</v>
      </c>
    </row>
    <row r="196" spans="1:6" s="29" customFormat="1" ht="12.75">
      <c r="A196" s="26"/>
      <c r="B196" s="26">
        <v>613800</v>
      </c>
      <c r="C196" s="26"/>
      <c r="D196" s="27" t="s">
        <v>289</v>
      </c>
      <c r="E196" s="26" t="s">
        <v>193</v>
      </c>
      <c r="F196" s="103">
        <v>34100</v>
      </c>
    </row>
    <row r="197" spans="1:6" s="29" customFormat="1" ht="12.75">
      <c r="A197" s="26"/>
      <c r="B197" s="26">
        <v>613900</v>
      </c>
      <c r="C197" s="26"/>
      <c r="D197" s="27" t="s">
        <v>291</v>
      </c>
      <c r="E197" s="26" t="s">
        <v>189</v>
      </c>
      <c r="F197" s="103">
        <v>1185400</v>
      </c>
    </row>
    <row r="198" spans="1:6" s="25" customFormat="1" ht="12.75">
      <c r="A198" s="22">
        <v>614000</v>
      </c>
      <c r="B198" s="22"/>
      <c r="C198" s="22"/>
      <c r="D198" s="23" t="s">
        <v>295</v>
      </c>
      <c r="E198" s="22" t="s">
        <v>202</v>
      </c>
      <c r="F198" s="101">
        <f>SUM(F199:F205)</f>
        <v>5741000</v>
      </c>
    </row>
    <row r="199" spans="1:6" s="29" customFormat="1" ht="12.75">
      <c r="A199" s="26"/>
      <c r="B199" s="26">
        <v>614100</v>
      </c>
      <c r="C199" s="26"/>
      <c r="D199" s="27" t="s">
        <v>296</v>
      </c>
      <c r="E199" s="26" t="s">
        <v>310</v>
      </c>
      <c r="F199" s="103">
        <v>260000</v>
      </c>
    </row>
    <row r="200" spans="1:6" s="29" customFormat="1" ht="12.75">
      <c r="A200" s="26"/>
      <c r="B200" s="26">
        <v>614200</v>
      </c>
      <c r="C200" s="26"/>
      <c r="D200" s="27" t="s">
        <v>297</v>
      </c>
      <c r="E200" s="26" t="s">
        <v>311</v>
      </c>
      <c r="F200" s="103">
        <v>3178000</v>
      </c>
    </row>
    <row r="201" spans="1:6" s="29" customFormat="1" ht="12.75">
      <c r="A201" s="26"/>
      <c r="B201" s="26">
        <v>614300</v>
      </c>
      <c r="C201" s="26"/>
      <c r="D201" s="27" t="s">
        <v>299</v>
      </c>
      <c r="E201" s="26" t="s">
        <v>312</v>
      </c>
      <c r="F201" s="103">
        <v>1207000</v>
      </c>
    </row>
    <row r="202" spans="1:6" s="29" customFormat="1" ht="12.75">
      <c r="A202" s="26"/>
      <c r="B202" s="26">
        <v>614400</v>
      </c>
      <c r="C202" s="26"/>
      <c r="D202" s="27" t="s">
        <v>313</v>
      </c>
      <c r="E202" s="26" t="s">
        <v>314</v>
      </c>
      <c r="F202" s="103">
        <v>781000</v>
      </c>
    </row>
    <row r="203" spans="1:6" s="29" customFormat="1" ht="12.75">
      <c r="A203" s="26"/>
      <c r="B203" s="27" t="s">
        <v>315</v>
      </c>
      <c r="C203" s="26"/>
      <c r="D203" s="27" t="s">
        <v>316</v>
      </c>
      <c r="E203" s="61" t="s">
        <v>317</v>
      </c>
      <c r="F203" s="103">
        <v>180000</v>
      </c>
    </row>
    <row r="204" spans="1:6" s="29" customFormat="1" ht="12.75">
      <c r="A204" s="26"/>
      <c r="B204" s="26">
        <v>614800</v>
      </c>
      <c r="C204" s="26"/>
      <c r="D204" s="27" t="s">
        <v>318</v>
      </c>
      <c r="E204" s="26" t="s">
        <v>319</v>
      </c>
      <c r="F204" s="103">
        <v>85000</v>
      </c>
    </row>
    <row r="205" spans="1:6" s="29" customFormat="1" ht="12.75">
      <c r="A205" s="26"/>
      <c r="B205" s="26">
        <v>614800</v>
      </c>
      <c r="C205" s="26"/>
      <c r="D205" s="27" t="s">
        <v>320</v>
      </c>
      <c r="E205" s="26" t="s">
        <v>321</v>
      </c>
      <c r="F205" s="103">
        <v>50000</v>
      </c>
    </row>
    <row r="206" spans="1:6" s="25" customFormat="1" ht="12.75">
      <c r="A206" s="22">
        <v>616000</v>
      </c>
      <c r="B206" s="48"/>
      <c r="C206" s="22"/>
      <c r="D206" s="23" t="s">
        <v>322</v>
      </c>
      <c r="E206" s="22" t="s">
        <v>228</v>
      </c>
      <c r="F206" s="101">
        <f>SUM(F207)</f>
        <v>210000</v>
      </c>
    </row>
    <row r="207" spans="1:6" s="29" customFormat="1" ht="12.75">
      <c r="A207" s="26"/>
      <c r="B207" s="49">
        <v>616100</v>
      </c>
      <c r="C207" s="26"/>
      <c r="D207" s="27" t="s">
        <v>323</v>
      </c>
      <c r="E207" s="26" t="s">
        <v>230</v>
      </c>
      <c r="F207" s="103">
        <v>210000</v>
      </c>
    </row>
    <row r="208" spans="1:6" s="25" customFormat="1" ht="12.75">
      <c r="A208" s="22">
        <v>810000</v>
      </c>
      <c r="B208" s="22"/>
      <c r="C208" s="22"/>
      <c r="D208" s="23" t="s">
        <v>332</v>
      </c>
      <c r="E208" s="58" t="s">
        <v>219</v>
      </c>
      <c r="F208" s="101">
        <f>SUM(F209:F212)</f>
        <v>5766000</v>
      </c>
    </row>
    <row r="209" spans="1:6" s="29" customFormat="1" ht="12.75">
      <c r="A209" s="26"/>
      <c r="B209" s="26">
        <v>821100</v>
      </c>
      <c r="C209" s="26"/>
      <c r="D209" s="27" t="s">
        <v>54</v>
      </c>
      <c r="E209" s="26" t="s">
        <v>324</v>
      </c>
      <c r="F209" s="103">
        <v>100000</v>
      </c>
    </row>
    <row r="210" spans="1:6" s="29" customFormat="1" ht="12.75">
      <c r="A210" s="26"/>
      <c r="B210" s="26">
        <v>821300</v>
      </c>
      <c r="C210" s="26"/>
      <c r="D210" s="27" t="s">
        <v>73</v>
      </c>
      <c r="E210" s="26" t="s">
        <v>300</v>
      </c>
      <c r="F210" s="103">
        <v>583000</v>
      </c>
    </row>
    <row r="211" spans="1:6" s="29" customFormat="1" ht="12.75">
      <c r="A211" s="26"/>
      <c r="B211" s="26">
        <v>821500</v>
      </c>
      <c r="C211" s="26"/>
      <c r="D211" s="27" t="s">
        <v>83</v>
      </c>
      <c r="E211" s="26" t="s">
        <v>325</v>
      </c>
      <c r="F211" s="103">
        <v>310000</v>
      </c>
    </row>
    <row r="212" spans="1:6" s="29" customFormat="1" ht="12.75">
      <c r="A212" s="26"/>
      <c r="B212" s="26">
        <v>821600</v>
      </c>
      <c r="C212" s="26"/>
      <c r="D212" s="27" t="s">
        <v>89</v>
      </c>
      <c r="E212" s="26" t="s">
        <v>301</v>
      </c>
      <c r="F212" s="103">
        <v>4773000</v>
      </c>
    </row>
    <row r="213" spans="1:6" s="25" customFormat="1" ht="12.75">
      <c r="A213" s="22"/>
      <c r="B213" s="22"/>
      <c r="C213" s="22"/>
      <c r="D213" s="23" t="s">
        <v>171</v>
      </c>
      <c r="E213" s="58" t="s">
        <v>190</v>
      </c>
      <c r="F213" s="101">
        <v>40000</v>
      </c>
    </row>
    <row r="214" spans="1:6" s="29" customFormat="1" ht="12.75">
      <c r="A214" s="26"/>
      <c r="B214" s="26"/>
      <c r="C214" s="26"/>
      <c r="D214" s="27"/>
      <c r="E214" s="58" t="s">
        <v>308</v>
      </c>
      <c r="F214" s="101">
        <f>SUM(F183+F208+F213)</f>
        <v>20250500</v>
      </c>
    </row>
    <row r="215" spans="1:6" s="25" customFormat="1" ht="12.75">
      <c r="A215" s="22"/>
      <c r="B215" s="22">
        <v>823100</v>
      </c>
      <c r="C215" s="22"/>
      <c r="D215" s="23" t="s">
        <v>338</v>
      </c>
      <c r="E215" s="58" t="s">
        <v>326</v>
      </c>
      <c r="F215" s="101">
        <v>725000</v>
      </c>
    </row>
    <row r="216" spans="1:6" s="29" customFormat="1" ht="12.75">
      <c r="A216" s="26"/>
      <c r="B216" s="26"/>
      <c r="C216" s="26"/>
      <c r="D216" s="27"/>
      <c r="E216" s="58" t="s">
        <v>327</v>
      </c>
      <c r="F216" s="101">
        <f>SUM(F183+F208+F213+F215)</f>
        <v>20975500</v>
      </c>
    </row>
    <row r="217" spans="1:6" s="55" customFormat="1" ht="12.75">
      <c r="A217" s="38"/>
      <c r="B217" s="38"/>
      <c r="C217" s="38"/>
      <c r="D217" s="39"/>
      <c r="E217" s="38"/>
      <c r="F217" s="41"/>
    </row>
    <row r="218" spans="1:6" s="85" customFormat="1">
      <c r="A218" s="83"/>
      <c r="B218" s="83"/>
      <c r="C218" s="83"/>
      <c r="D218" s="83"/>
      <c r="E218" s="83" t="s">
        <v>402</v>
      </c>
      <c r="F218" s="109"/>
    </row>
    <row r="219" spans="1:6" s="85" customFormat="1">
      <c r="A219" s="83"/>
      <c r="B219" s="83"/>
      <c r="C219" s="83"/>
      <c r="D219" s="83"/>
      <c r="E219" s="83" t="s">
        <v>403</v>
      </c>
      <c r="F219" s="109"/>
    </row>
    <row r="220" spans="1:6">
      <c r="F220" s="84"/>
    </row>
    <row r="221" spans="1:6" s="68" customFormat="1">
      <c r="A221" s="72" t="s">
        <v>440</v>
      </c>
      <c r="B221" s="70"/>
      <c r="C221" s="70"/>
      <c r="D221" s="71"/>
      <c r="E221" s="70"/>
      <c r="F221" s="106"/>
    </row>
    <row r="222" spans="1:6" s="68" customFormat="1">
      <c r="A222" s="72" t="s">
        <v>422</v>
      </c>
      <c r="B222" s="70"/>
      <c r="C222" s="70"/>
      <c r="D222" s="71"/>
      <c r="E222" s="70"/>
      <c r="F222" s="106"/>
    </row>
    <row r="223" spans="1:6" s="68" customFormat="1">
      <c r="A223" s="70" t="s">
        <v>423</v>
      </c>
      <c r="B223" s="70"/>
      <c r="C223" s="70"/>
      <c r="D223" s="71"/>
      <c r="E223" s="70"/>
      <c r="F223" s="106"/>
    </row>
    <row r="224" spans="1:6">
      <c r="F224" s="84"/>
    </row>
    <row r="225" spans="1:6" s="68" customFormat="1">
      <c r="A225" s="70"/>
      <c r="B225" s="70"/>
      <c r="C225" s="70"/>
      <c r="D225" s="71"/>
      <c r="E225" s="83" t="s">
        <v>404</v>
      </c>
      <c r="F225" s="106"/>
    </row>
    <row r="226" spans="1:6" s="68" customFormat="1">
      <c r="A226" s="70"/>
      <c r="B226" s="70"/>
      <c r="C226" s="70"/>
      <c r="D226" s="71"/>
      <c r="E226" s="83" t="s">
        <v>405</v>
      </c>
      <c r="F226" s="106"/>
    </row>
    <row r="227" spans="1:6" s="68" customFormat="1">
      <c r="A227" s="70"/>
      <c r="B227" s="70"/>
      <c r="C227" s="70"/>
      <c r="D227" s="71"/>
      <c r="E227" s="70"/>
      <c r="F227" s="106"/>
    </row>
    <row r="228" spans="1:6" s="68" customFormat="1">
      <c r="A228" s="72" t="s">
        <v>429</v>
      </c>
      <c r="B228" s="70"/>
      <c r="C228" s="70"/>
      <c r="D228" s="71"/>
      <c r="E228" s="70"/>
      <c r="F228" s="106"/>
    </row>
    <row r="229" spans="1:6">
      <c r="F229" s="84"/>
    </row>
    <row r="230" spans="1:6" s="68" customFormat="1">
      <c r="A230" s="72" t="s">
        <v>454</v>
      </c>
      <c r="B230" s="70"/>
      <c r="C230" s="70"/>
      <c r="D230" s="71"/>
      <c r="E230" s="70"/>
      <c r="F230" s="84" t="s">
        <v>456</v>
      </c>
    </row>
    <row r="231" spans="1:6" s="68" customFormat="1">
      <c r="A231" s="72" t="s">
        <v>455</v>
      </c>
      <c r="B231" s="70"/>
      <c r="C231" s="70"/>
      <c r="D231" s="71"/>
      <c r="E231" s="70"/>
      <c r="F231" s="84" t="s">
        <v>457</v>
      </c>
    </row>
    <row r="233" spans="1:6" s="68" customFormat="1">
      <c r="A233" s="72"/>
      <c r="B233" s="70"/>
      <c r="C233" s="70"/>
      <c r="D233" s="71"/>
      <c r="E233" s="70"/>
      <c r="F233" s="109" t="s">
        <v>458</v>
      </c>
    </row>
    <row r="234" spans="1:6" s="68" customFormat="1">
      <c r="A234" s="70"/>
      <c r="B234" s="70"/>
      <c r="C234" s="70"/>
      <c r="D234" s="71"/>
      <c r="E234" s="70"/>
    </row>
  </sheetData>
  <printOptions horizontalCentered="1"/>
  <pageMargins left="0.51181102362204722" right="0.70866141732283472" top="0.6692913385826772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 strana </vt:lpstr>
      <vt:lpstr>(prihodi)</vt:lpstr>
      <vt:lpstr>(izdaci) </vt:lpstr>
      <vt:lpstr>Sheet1</vt:lpstr>
      <vt:lpstr>Sheet2</vt:lpstr>
      <vt:lpstr>Sheet3</vt:lpstr>
      <vt:lpstr>'(izdaci) 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User</cp:lastModifiedBy>
  <cp:lastPrinted>2019-12-27T07:56:19Z</cp:lastPrinted>
  <dcterms:created xsi:type="dcterms:W3CDTF">2016-11-03T07:20:33Z</dcterms:created>
  <dcterms:modified xsi:type="dcterms:W3CDTF">2019-12-27T08:36:07Z</dcterms:modified>
</cp:coreProperties>
</file>