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90" windowHeight="11760" activeTab="2"/>
  </bookViews>
  <sheets>
    <sheet name="naslovna strana" sheetId="6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'(izdaci)'!$8:$11</definedName>
    <definedName name="_xlnm.Print_Titles" localSheetId="1">'(prihodi)'!$1:$4</definedName>
  </definedNames>
  <calcPr calcId="124519"/>
</workbook>
</file>

<file path=xl/calcChain.xml><?xml version="1.0" encoding="utf-8"?>
<calcChain xmlns="http://schemas.openxmlformats.org/spreadsheetml/2006/main">
  <c r="G98" i="4"/>
  <c r="G94"/>
  <c r="G93" s="1"/>
  <c r="G92" s="1"/>
  <c r="G90"/>
  <c r="G89"/>
  <c r="G87"/>
  <c r="G86"/>
  <c r="G83"/>
  <c r="G82"/>
  <c r="G77"/>
  <c r="G75"/>
  <c r="G71"/>
  <c r="G67"/>
  <c r="G66" s="1"/>
  <c r="G63"/>
  <c r="G61"/>
  <c r="G59"/>
  <c r="G53"/>
  <c r="G50"/>
  <c r="G49" s="1"/>
  <c r="G47"/>
  <c r="G46" s="1"/>
  <c r="G44"/>
  <c r="G42"/>
  <c r="G39"/>
  <c r="G34"/>
  <c r="G32"/>
  <c r="G31" s="1"/>
  <c r="G28"/>
  <c r="G26"/>
  <c r="G25"/>
  <c r="G18"/>
  <c r="G17"/>
  <c r="G14"/>
  <c r="G12"/>
  <c r="G8"/>
  <c r="G7"/>
  <c r="G6" s="1"/>
  <c r="G41" l="1"/>
  <c r="G52"/>
  <c r="G30"/>
  <c r="G97" s="1"/>
  <c r="G102" s="1"/>
  <c r="F78" i="5"/>
  <c r="G78" s="1"/>
  <c r="F76"/>
  <c r="G76" s="1"/>
  <c r="F64"/>
  <c r="F98" i="4"/>
  <c r="F94"/>
  <c r="F93" s="1"/>
  <c r="F92" s="1"/>
  <c r="F90"/>
  <c r="F89" s="1"/>
  <c r="F87"/>
  <c r="F83"/>
  <c r="F77"/>
  <c r="F75"/>
  <c r="F71"/>
  <c r="F67"/>
  <c r="F63"/>
  <c r="F61"/>
  <c r="F59"/>
  <c r="F53"/>
  <c r="F52" s="1"/>
  <c r="F50"/>
  <c r="F49" s="1"/>
  <c r="F47"/>
  <c r="F46" s="1"/>
  <c r="F44"/>
  <c r="F42"/>
  <c r="F39"/>
  <c r="F34"/>
  <c r="F32"/>
  <c r="F28"/>
  <c r="F26"/>
  <c r="F18"/>
  <c r="F17" s="1"/>
  <c r="F14"/>
  <c r="F12"/>
  <c r="F8"/>
  <c r="G222" i="5"/>
  <c r="G220"/>
  <c r="G219"/>
  <c r="G218"/>
  <c r="G217"/>
  <c r="G216"/>
  <c r="G214"/>
  <c r="G212"/>
  <c r="G211"/>
  <c r="G210"/>
  <c r="G209"/>
  <c r="G208"/>
  <c r="G207"/>
  <c r="G206"/>
  <c r="G204"/>
  <c r="G203"/>
  <c r="G202"/>
  <c r="G201"/>
  <c r="G200"/>
  <c r="G199"/>
  <c r="G198"/>
  <c r="G197"/>
  <c r="G195"/>
  <c r="G193"/>
  <c r="G192"/>
  <c r="F215"/>
  <c r="G215" s="1"/>
  <c r="F213"/>
  <c r="G213" s="1"/>
  <c r="F205"/>
  <c r="G205" s="1"/>
  <c r="F196"/>
  <c r="G196" s="1"/>
  <c r="F194"/>
  <c r="G194" s="1"/>
  <c r="F191"/>
  <c r="F164"/>
  <c r="F163" s="1"/>
  <c r="F167" s="1"/>
  <c r="G167" s="1"/>
  <c r="F183"/>
  <c r="F175"/>
  <c r="F173"/>
  <c r="F170"/>
  <c r="F157"/>
  <c r="G157" s="1"/>
  <c r="F154"/>
  <c r="F148"/>
  <c r="G148" s="1"/>
  <c r="F143"/>
  <c r="F137"/>
  <c r="F130"/>
  <c r="F120"/>
  <c r="G120" s="1"/>
  <c r="F108"/>
  <c r="F106"/>
  <c r="G106" s="1"/>
  <c r="F103"/>
  <c r="F97"/>
  <c r="F92"/>
  <c r="F27"/>
  <c r="F21"/>
  <c r="F14"/>
  <c r="F13" s="1"/>
  <c r="F18" s="1"/>
  <c r="G21" l="1"/>
  <c r="F20"/>
  <c r="F61" s="1"/>
  <c r="G64"/>
  <c r="F63"/>
  <c r="F89" s="1"/>
  <c r="G89" s="1"/>
  <c r="F41" i="4"/>
  <c r="F91" i="5"/>
  <c r="F100" s="1"/>
  <c r="F169"/>
  <c r="F187" s="1"/>
  <c r="G187" s="1"/>
  <c r="F7" i="4"/>
  <c r="F25"/>
  <c r="F31"/>
  <c r="F66"/>
  <c r="F82"/>
  <c r="F86"/>
  <c r="F190" i="5"/>
  <c r="G13"/>
  <c r="G18"/>
  <c r="G27"/>
  <c r="G103"/>
  <c r="G108"/>
  <c r="G130"/>
  <c r="G143"/>
  <c r="G154"/>
  <c r="G173"/>
  <c r="G183"/>
  <c r="G164"/>
  <c r="G191"/>
  <c r="G14"/>
  <c r="G92"/>
  <c r="G91" s="1"/>
  <c r="G97"/>
  <c r="G137"/>
  <c r="G170"/>
  <c r="G175"/>
  <c r="G163"/>
  <c r="F147"/>
  <c r="F136"/>
  <c r="F102"/>
  <c r="F6" i="4" l="1"/>
  <c r="G63" i="5"/>
  <c r="G169"/>
  <c r="F30" i="4"/>
  <c r="F97" s="1"/>
  <c r="F223" i="5"/>
  <c r="F221"/>
  <c r="G190"/>
  <c r="F134"/>
  <c r="G102"/>
  <c r="G20"/>
  <c r="F145"/>
  <c r="G136"/>
  <c r="F161"/>
  <c r="G147"/>
  <c r="F188" l="1"/>
  <c r="F102" i="4"/>
  <c r="G223" i="5"/>
  <c r="G221"/>
  <c r="G145"/>
  <c r="G100"/>
  <c r="G134"/>
  <c r="G61"/>
  <c r="G161"/>
  <c r="G188" l="1"/>
</calcChain>
</file>

<file path=xl/sharedStrings.xml><?xml version="1.0" encoding="utf-8"?>
<sst xmlns="http://schemas.openxmlformats.org/spreadsheetml/2006/main" count="761" uniqueCount="477">
  <si>
    <t xml:space="preserve">         EKONOMSKI KOD</t>
  </si>
  <si>
    <t>OPIS</t>
  </si>
  <si>
    <t>glavna</t>
  </si>
  <si>
    <t>pod</t>
  </si>
  <si>
    <t>analitika</t>
  </si>
  <si>
    <t>red.</t>
  </si>
  <si>
    <t>procenat</t>
  </si>
  <si>
    <t>grupa</t>
  </si>
  <si>
    <t>br.</t>
  </si>
  <si>
    <t>izvršenja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</si>
  <si>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</si>
  <si>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</si>
  <si>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</si>
  <si>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</si>
  <si>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</si>
  <si>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</si>
  <si>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</si>
  <si>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</si>
  <si>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</si>
  <si>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</si>
  <si>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</si>
  <si>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</si>
  <si>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</si>
  <si>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</si>
  <si>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</si>
  <si>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</si>
  <si>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</si>
  <si>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</si>
  <si>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</si>
  <si>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</si>
  <si>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</si>
  <si>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</si>
  <si>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</si>
  <si>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</si>
  <si>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</si>
  <si>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</si>
  <si>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</si>
  <si>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</si>
  <si>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</si>
  <si>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</si>
  <si>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</si>
  <si>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</si>
  <si>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</si>
  <si>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</si>
  <si>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</si>
  <si>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</si>
  <si>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</si>
  <si>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</si>
  <si>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</si>
  <si>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</si>
  <si>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</si>
  <si>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</si>
  <si>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</si>
  <si>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</si>
  <si>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</si>
  <si>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</si>
  <si>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</si>
  <si>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</si>
  <si>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</si>
  <si>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</si>
  <si>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</si>
  <si>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</si>
  <si>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</si>
  <si>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</si>
  <si>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</si>
  <si>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</si>
  <si>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</si>
  <si>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</si>
  <si>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</si>
  <si>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</si>
  <si>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</si>
  <si>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</si>
  <si>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</si>
  <si>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</si>
  <si>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</si>
  <si>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</si>
  <si>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</si>
  <si>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</si>
  <si>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</si>
  <si>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</si>
  <si>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</si>
  <si>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</si>
  <si>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</si>
  <si>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</si>
  <si>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</si>
  <si>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</si>
  <si>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</si>
  <si>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</si>
  <si>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</si>
  <si>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</si>
  <si>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</si>
  <si>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</si>
  <si>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</si>
  <si>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</si>
  <si>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</si>
  <si>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</si>
  <si>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</si>
  <si>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</si>
  <si>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</si>
  <si>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</si>
  <si>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</si>
  <si>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</si>
  <si>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</si>
  <si>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</si>
  <si>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</si>
  <si>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</si>
  <si>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</si>
  <si>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</si>
  <si>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</si>
  <si>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</si>
  <si>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</si>
  <si>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</si>
  <si>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</si>
  <si>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</si>
  <si>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</si>
  <si>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</si>
  <si>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</si>
  <si>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</si>
  <si>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</si>
  <si>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</si>
  <si>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</si>
  <si>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</si>
  <si>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</si>
  <si>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</si>
  <si>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</si>
  <si>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</si>
  <si>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</si>
  <si>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</si>
  <si>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</si>
  <si>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</si>
  <si>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</si>
  <si>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</si>
  <si>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</si>
  <si>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</si>
  <si>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</si>
  <si>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</si>
  <si>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</si>
  <si>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</si>
  <si>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</si>
  <si>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</si>
  <si>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</si>
  <si>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</si>
  <si>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</si>
  <si>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</si>
  <si>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</si>
  <si>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</si>
  <si>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</si>
  <si>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</si>
  <si>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</si>
  <si>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</si>
  <si>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</si>
  <si>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</si>
  <si>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</si>
  <si>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</si>
  <si>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</si>
  <si>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</si>
  <si>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</si>
  <si>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</si>
  <si>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</si>
  <si>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</si>
  <si>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</si>
  <si>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</si>
  <si>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</si>
  <si>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</si>
  <si>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</si>
  <si>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</si>
  <si>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</si>
  <si>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</si>
  <si>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</si>
  <si>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</si>
  <si>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</si>
  <si>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</si>
  <si>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</si>
  <si>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</si>
  <si>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</si>
  <si>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</si>
  <si>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</si>
  <si>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</si>
  <si>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</si>
  <si>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</si>
  <si>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</si>
  <si>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A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</si>
  <si>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</si>
  <si>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</si>
  <si>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</si>
  <si>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</si>
  <si>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</si>
  <si>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</si>
  <si>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</si>
  <si>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razdjel</t>
  </si>
  <si>
    <t>kod potr.</t>
  </si>
  <si>
    <t>funkcija</t>
  </si>
  <si>
    <t>ekonomski</t>
  </si>
  <si>
    <t>jedinice</t>
  </si>
  <si>
    <t>kod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</si>
  <si>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</si>
  <si>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</si>
  <si>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</si>
  <si>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</si>
  <si>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</si>
  <si>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</si>
  <si>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</si>
  <si>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</si>
  <si>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</si>
  <si>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</si>
  <si>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</si>
  <si>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</si>
  <si>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</si>
  <si>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</si>
  <si>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</si>
  <si>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0750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</si>
  <si>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</si>
  <si>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</si>
  <si>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</si>
  <si>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</si>
  <si>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</si>
  <si>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</si>
  <si>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</si>
  <si>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</si>
  <si>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</si>
  <si>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</si>
  <si>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</si>
  <si>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</si>
  <si>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</si>
  <si>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</si>
  <si>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</si>
  <si>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</si>
  <si>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</si>
  <si>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</si>
  <si>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</si>
  <si>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</si>
  <si>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</si>
  <si>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Projektna dokumentacija i revizija projektne dokumentacije</t>
  </si>
  <si>
    <t>.0422</t>
  </si>
  <si>
    <t>Ulaganja iz Fonda -prihodi od korišćenja šuma</t>
  </si>
  <si>
    <t>UKUPNI IZDACI POTROŠAČKE JEDINICE 100121</t>
  </si>
  <si>
    <t>.0641</t>
  </si>
  <si>
    <t>Izdaci za javnu rasvjetu</t>
  </si>
  <si>
    <t>.0511</t>
  </si>
  <si>
    <t>Izdaci za komunalne usluge (Program komunalnih djelatnosti)</t>
  </si>
  <si>
    <t>Izdaci za deponovanje otpada (RD Moščanica)</t>
  </si>
  <si>
    <t>Izdaci za prevoz na deponiju Moščanica</t>
  </si>
  <si>
    <t>.0561</t>
  </si>
  <si>
    <t xml:space="preserve">Izdaci iz Fonda zaštite okoline ZDK (Program Fonda zaštite okoline ZDK)  </t>
  </si>
  <si>
    <t>.0631</t>
  </si>
  <si>
    <t xml:space="preserve">Izdaci za vodoistražne radove  </t>
  </si>
  <si>
    <t>1.1.8.</t>
  </si>
  <si>
    <t>Izdaci za održavanje (Program tekućeg održavanja)</t>
  </si>
  <si>
    <t>1.1.9.</t>
  </si>
  <si>
    <t>Izdaci za PDV</t>
  </si>
  <si>
    <t>1.1.10.</t>
  </si>
  <si>
    <t>1.1.11.</t>
  </si>
  <si>
    <t xml:space="preserve">Izdaci za usluge nadzora </t>
  </si>
  <si>
    <t>Izdaci za kamate</t>
  </si>
  <si>
    <t>.0474</t>
  </si>
  <si>
    <t>Izdaci za kamate po kreditu za infrastrukturu</t>
  </si>
  <si>
    <t>Projektna i planska dokumentacija</t>
  </si>
  <si>
    <t>Projektna dokumentacija za izgradnju skloništa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</si>
  <si>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</si>
  <si>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</si>
  <si>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</si>
  <si>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</si>
  <si>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</si>
  <si>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</si>
  <si>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</si>
  <si>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 xml:space="preserve">Pomoći pripadnicima boračkih populacija iz Budžeta ZDK 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</si>
  <si>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</si>
  <si>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</si>
  <si>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</si>
  <si>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</si>
  <si>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</si>
  <si>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</si>
  <si>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</si>
  <si>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</si>
  <si>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</si>
  <si>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</si>
  <si>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</si>
  <si>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</si>
  <si>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</si>
  <si>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</si>
  <si>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</si>
  <si>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</si>
  <si>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</si>
  <si>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</si>
  <si>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</si>
  <si>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Transfer za udruženja boračkih populacija</t>
  </si>
  <si>
    <t>.0831</t>
  </si>
  <si>
    <t>1.2.17.</t>
  </si>
  <si>
    <t>Subvencije za JP RTV Visoko</t>
  </si>
  <si>
    <t>1.2.18.</t>
  </si>
  <si>
    <t>.0911</t>
  </si>
  <si>
    <t>1.2.19.</t>
  </si>
  <si>
    <t>Subvencije za JU Za predškolski odgoj</t>
  </si>
  <si>
    <t>.0821</t>
  </si>
  <si>
    <t>1.2.20.</t>
  </si>
  <si>
    <t>Subvencije za JU Centar za kulturu i edukaciju</t>
  </si>
  <si>
    <t>1.2.21.</t>
  </si>
  <si>
    <t>Subvencija za JU Gradska biblioteka</t>
  </si>
  <si>
    <t>1.2.22.</t>
  </si>
  <si>
    <t>Subvencija za JU Zavičajni muzej</t>
  </si>
  <si>
    <t>1.2.23.</t>
  </si>
  <si>
    <t>1.2.24.</t>
  </si>
  <si>
    <t>Subvencije za Dom zdravlja</t>
  </si>
  <si>
    <t>1.2.25.</t>
  </si>
  <si>
    <t>Transfer za interventna djelovanja iz oblasti društvenih djelatnosti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</si>
  <si>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</si>
  <si>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</si>
  <si>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</si>
  <si>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</si>
  <si>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</si>
  <si>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</si>
  <si>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</si>
  <si>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</si>
  <si>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</si>
  <si>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</si>
  <si>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</si>
  <si>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</si>
  <si>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</si>
  <si>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</si>
  <si>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</si>
  <si>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</si>
  <si>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</si>
  <si>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</si>
  <si>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</si>
  <si>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</si>
  <si>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</si>
  <si>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</si>
  <si>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</si>
  <si>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</si>
  <si>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</si>
  <si>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</si>
  <si>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</si>
  <si>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 xml:space="preserve">Certificiranje gradova i općina s povoljnim poslovnim okruženjem  </t>
  </si>
  <si>
    <t>1.3.10.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</si>
  <si>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</si>
  <si>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</si>
  <si>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</si>
  <si>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</si>
  <si>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</si>
  <si>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</si>
  <si>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</si>
  <si>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Transferi za interventne radove u mjesnim zajednicama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</si>
  <si>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</si>
  <si>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</si>
  <si>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</si>
  <si>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</si>
  <si>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</si>
  <si>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</si>
  <si>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</si>
  <si>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</si>
  <si>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Nabavka materijala posebnih namjena zaštite i spašavanja</t>
  </si>
  <si>
    <t>Interventne i preventivne mjere zaštite od posljedica prirodnih nesreća</t>
  </si>
  <si>
    <t>Podrška projektu deminiranja na području općine</t>
  </si>
  <si>
    <t>Transferi za Dobrovoljnu vatrogasnu jedinicu</t>
  </si>
  <si>
    <t xml:space="preserve">Transferi za sanaciju šteta </t>
  </si>
  <si>
    <t xml:space="preserve">Nabavka opreme 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</si>
  <si>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</si>
  <si>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</si>
  <si>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</si>
  <si>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</si>
  <si>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</si>
  <si>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</si>
  <si>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</si>
  <si>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</si>
  <si>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</si>
  <si>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</si>
  <si>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</si>
  <si>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</si>
  <si>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</si>
  <si>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</si>
  <si>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</si>
  <si>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</si>
  <si>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</si>
  <si>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</si>
  <si>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</si>
  <si>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</si>
  <si>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</si>
  <si>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</si>
  <si>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</si>
  <si>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</si>
  <si>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</si>
  <si>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</si>
  <si>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Program kapitalnih ulaganja u cestovnu infrastrukturu</t>
  </si>
  <si>
    <t>Ulaganja u infrastrukturu javne rasvjete</t>
  </si>
  <si>
    <t>Rekonstrukcija vodovodne i kanalizacione mreže</t>
  </si>
  <si>
    <t xml:space="preserve">  </t>
  </si>
  <si>
    <t xml:space="preserve">                                                  I. OPĆI DIO</t>
  </si>
  <si>
    <t xml:space="preserve">                                                  član 1.</t>
  </si>
  <si>
    <t xml:space="preserve">                                                (sadržaj)</t>
  </si>
  <si>
    <t>RASHODI I IZDACI</t>
  </si>
  <si>
    <t>VIŠAK/MANJAK</t>
  </si>
  <si>
    <t xml:space="preserve">                                                  član 2.</t>
  </si>
  <si>
    <t xml:space="preserve">                                                (prihodi i rashodi)</t>
  </si>
  <si>
    <t xml:space="preserve">                                                  ZA 2017.GODINU</t>
  </si>
  <si>
    <t>Budžet općine Visoko (u daljem tekstu Budžet) za 2017.godinu sastoji se od:</t>
  </si>
  <si>
    <t xml:space="preserve">PRIHODI </t>
  </si>
  <si>
    <t>član 4.</t>
  </si>
  <si>
    <r>
      <t>(korišćenje tekuće rezerve</t>
    </r>
    <r>
      <rPr>
        <sz val="11"/>
        <color indexed="8"/>
        <rFont val="Calibri"/>
        <family val="2"/>
        <charset val="238"/>
      </rPr>
      <t>)</t>
    </r>
  </si>
  <si>
    <t>član 5.</t>
  </si>
  <si>
    <t>član 3.</t>
  </si>
  <si>
    <r>
      <t>(</t>
    </r>
    <r>
      <rPr>
        <sz val="11"/>
        <color indexed="8"/>
        <rFont val="Calibri"/>
        <family val="2"/>
        <charset val="238"/>
      </rPr>
      <t>izdaci po budžetskim korisnicima)</t>
    </r>
  </si>
  <si>
    <t>2017.godinu</t>
  </si>
  <si>
    <t>Sufinansiranje za apliciranje viših nivoa vlasti, domaćih i ino.organiz. i EU fondova</t>
  </si>
  <si>
    <t>Transferi za volonterski rad u Općini</t>
  </si>
  <si>
    <t>Transferi za volonterski rad u JU i JP</t>
  </si>
  <si>
    <t>2.</t>
  </si>
  <si>
    <t>Otkup zemljišta za rješavanje imovinsko pravnih odnosa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</si>
  <si>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</si>
  <si>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</si>
  <si>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</si>
  <si>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</si>
  <si>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</si>
  <si>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</si>
  <si>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</si>
  <si>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(završne odredbe)</t>
  </si>
  <si>
    <t>Budžet stupa na snagu danom objavljivanja u Službenom glasniku općine Visoko, a primjenjivat će se od 01.01.2017.godine.</t>
  </si>
  <si>
    <t>OPĆINSKOG  VIJEĆA</t>
  </si>
  <si>
    <t xml:space="preserve">  PREDSJEDAVAJUĆI</t>
  </si>
  <si>
    <t xml:space="preserve">           Bajro  Fejzić</t>
  </si>
  <si>
    <t>TEKUĆI  TRANSFERI</t>
  </si>
  <si>
    <t>Primljeni transferi od ostalih nivoa vlasti</t>
  </si>
  <si>
    <t>Otkup zemljišta za proširenje gradskog vodovodnog sistema</t>
  </si>
  <si>
    <t>Oprema za prof.i dobrovoljnu VJ iz sredstava naknada za vatrogastvo</t>
  </si>
  <si>
    <t>Naknada za vatrogastvo</t>
  </si>
  <si>
    <t>Transferi za zapošljavanje pripravnika</t>
  </si>
  <si>
    <t>Podrška projektu izrade Monografije Visoko 92-95</t>
  </si>
  <si>
    <t>Subvencije za KSC Mladost</t>
  </si>
  <si>
    <t>Zamjena postojeće javne rasvjete LED rasvjetom</t>
  </si>
  <si>
    <t>Nastavak procesa izgradnje sistema videonadzora</t>
  </si>
  <si>
    <t>Jednokratne pomoći za porodilje</t>
  </si>
  <si>
    <t>Stipendije za nadarene učenike osnovnih i srednjih škola</t>
  </si>
  <si>
    <t>Transfer za pomoć u izgradnji OŠ Mula Mustafa Bašeskija D.Moštre</t>
  </si>
  <si>
    <t>Transfer za pomoć u adaptaciji školskih objekata na području općine</t>
  </si>
  <si>
    <t xml:space="preserve">U tekuću rezervu u 2017.godini izdvojit će se iznos od 40.000,00 KM ili 0,26% od ukupnih izdataka, a koristit će se u skladu sa članom 60. i 61. Zakona  </t>
  </si>
  <si>
    <t xml:space="preserve"> BUDŽET  ZA 2017.godinu   </t>
  </si>
  <si>
    <t xml:space="preserve">Izdaci u Budžetu za 2017.godinu u iznosu od 15.394.800,00 KM raspoređuju se po korisnicima u Posebnom dijelu Budžeta kako slijedi: </t>
  </si>
  <si>
    <t>1.2.29.</t>
  </si>
  <si>
    <t>Transfer za udruženja koja okupljaju oboljele osobe i osobe sa invaliditetom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</si>
  <si>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</si>
  <si>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</si>
  <si>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</si>
  <si>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</si>
  <si>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</si>
  <si>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</si>
  <si>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</si>
  <si>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</si>
  <si>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</si>
  <si>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>1.2.31.</t>
  </si>
  <si>
    <t>1.2.32.</t>
  </si>
  <si>
    <t>1.2.33.</t>
  </si>
  <si>
    <t xml:space="preserve">Izdaci za rad komisija (teh.pregled, proc.prom.vrij.nekretnina i legalizacija) </t>
  </si>
  <si>
    <t xml:space="preserve"> ("Službene  novine  Federacije  Bosne  i  Hercegovine" broj 102/13,9/14,13/14,8/15,91/15 i 102/15),     </t>
  </si>
  <si>
    <t xml:space="preserve">člana 12.  Zakona o pripadnosti  javnih  prihoda  Federacije  Bosne  i  Hercegovine ("Službene novine </t>
  </si>
  <si>
    <t>Federacije Bosne i Hercegovine" broj 22/06 i 22/09) i člana 22. (stav 1. tačka 3) Statuta općine Visoko</t>
  </si>
  <si>
    <t xml:space="preserve">                                                Na osnovu člana 37. Zakona o budžetima Federacije Bosne i Hercegovine</t>
  </si>
  <si>
    <t xml:space="preserve">                                                                  IZMJENE I DOPUNE BUDŽETA OPĆINE VISOKO</t>
  </si>
  <si>
    <t xml:space="preserve">                             </t>
  </si>
  <si>
    <t>BUDŽET ZA 2017.godinu</t>
  </si>
  <si>
    <t>IZMJENE I DOPUNE BUDŽETA ZA 2017.godinu</t>
  </si>
  <si>
    <t xml:space="preserve">kako slijedi:                                                                                                                          </t>
  </si>
  <si>
    <t xml:space="preserve"> BUDŽETA  ZA </t>
  </si>
  <si>
    <t xml:space="preserve">IZMJENE I DOPUNE </t>
  </si>
  <si>
    <t>U Budžetu općine Visoko za 2017.godinu ("Službeni glasnik općine Visoko" broj 8/16) član 3. mijenja se i glasi:</t>
  </si>
  <si>
    <t>1.4.8.</t>
  </si>
  <si>
    <t>1.4.9.</t>
  </si>
  <si>
    <t>o budžetima Federacije Bosne i Hercegovine ("Službene  novine  Federacije  Bosne  i  Hercegovine" broj 102/13,9/14,13/14,8/15,91/15 i 102/15).</t>
  </si>
  <si>
    <t>U Budžetu općine Visoko za 2017.godinu ("Službeni glasnik općine Visoko" broj 8/16) član 4. mijenja se i glasi:</t>
  </si>
  <si>
    <t>U Budžetu općine Visoko za 2017.godinu ("Službeni glasnik općine Visoko" broj 8/16) član 5. mijenja se i glasi:</t>
  </si>
  <si>
    <t xml:space="preserve">U Budžetu općine Visoko za 2017.godinu ("Službeni glasnik općine Visoko" broj 8/16) član 1. </t>
  </si>
  <si>
    <t>mijenja se i glasi:</t>
  </si>
  <si>
    <t xml:space="preserve">U Budžetu općine Visoko za 2017.godinu ("Službeni glasnik općine Visoko" broj 8/16) član 2. </t>
  </si>
  <si>
    <t>Prihodi i primici, rashodi i izdaci po grupama utvrđuju se u bilansu prihoda i izdataka za 2017.g</t>
  </si>
  <si>
    <t>25.02.2017. godine, donosi:</t>
  </si>
  <si>
    <t xml:space="preserve">("Službeni glasnik općine Visoko" broj 1/11 i 8/13), Općinsko vijeće Visoko, na 5. sjednici, održanoj  </t>
  </si>
  <si>
    <t xml:space="preserve">Broj: 01/1-02-70/17 </t>
  </si>
  <si>
    <t>Datum: 25.02.2017. godine</t>
  </si>
  <si>
    <t xml:space="preserve">          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</si>
</sst>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3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3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3" fontId="3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3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3" fontId="8" fillId="0" borderId="8" xfId="0" applyNumberFormat="1" applyFont="1" applyBorder="1"/>
    <xf numFmtId="4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3" fontId="10" fillId="0" borderId="10" xfId="0" applyNumberFormat="1" applyFont="1" applyBorder="1"/>
    <xf numFmtId="0" fontId="9" fillId="0" borderId="0" xfId="0" applyFont="1"/>
    <xf numFmtId="3" fontId="10" fillId="0" borderId="10" xfId="0" applyNumberFormat="1" applyFont="1" applyBorder="1" applyAlignment="1">
      <alignment horizontal="right"/>
    </xf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3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3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3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3" fontId="5" fillId="0" borderId="0" xfId="0" applyNumberFormat="1" applyFont="1" applyBorder="1"/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5" fillId="0" borderId="0" xfId="0" applyNumberFormat="1" applyFont="1"/>
    <xf numFmtId="0" fontId="15" fillId="0" borderId="0" xfId="0" applyNumberFormat="1" applyFont="1" applyAlignment="1">
      <alignment horizontal="right"/>
    </xf>
    <xf numFmtId="0" fontId="14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6" fillId="0" borderId="0" xfId="0" applyFont="1"/>
    <xf numFmtId="0" fontId="2" fillId="2" borderId="4" xfId="1" applyNumberFormat="1" applyFont="1" applyBorder="1" applyAlignment="1">
      <alignment horizontal="left"/>
    </xf>
    <xf numFmtId="0" fontId="2" fillId="2" borderId="11" xfId="1" applyNumberFormat="1" applyFont="1" applyBorder="1" applyAlignment="1">
      <alignment horizontal="right"/>
    </xf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2" xfId="1" applyNumberFormat="1" applyFont="1" applyBorder="1"/>
    <xf numFmtId="0" fontId="2" fillId="2" borderId="12" xfId="1" applyNumberFormat="1" applyFont="1" applyBorder="1" applyAlignment="1">
      <alignment horizontal="right"/>
    </xf>
    <xf numFmtId="0" fontId="3" fillId="2" borderId="12" xfId="1" applyNumberFormat="1" applyFont="1" applyBorder="1"/>
    <xf numFmtId="3" fontId="3" fillId="2" borderId="12" xfId="1" applyNumberFormat="1" applyFont="1" applyBorder="1"/>
    <xf numFmtId="3" fontId="10" fillId="0" borderId="4" xfId="0" applyNumberFormat="1" applyFont="1" applyBorder="1"/>
    <xf numFmtId="0" fontId="5" fillId="0" borderId="10" xfId="0" applyNumberFormat="1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0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0" fillId="0" borderId="10" xfId="0" applyBorder="1"/>
    <xf numFmtId="3" fontId="0" fillId="0" borderId="1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17" fillId="0" borderId="10" xfId="0" applyFont="1" applyBorder="1" applyAlignment="1">
      <alignment horizontal="center"/>
    </xf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3" fontId="21" fillId="0" borderId="0" xfId="0" applyNumberFormat="1" applyFont="1"/>
    <xf numFmtId="0" fontId="1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12" fillId="0" borderId="0" xfId="0" applyNumberFormat="1" applyFont="1" applyAlignment="1">
      <alignment horizontal="center"/>
    </xf>
    <xf numFmtId="3" fontId="0" fillId="0" borderId="0" xfId="0" applyNumberFormat="1"/>
    <xf numFmtId="0" fontId="4" fillId="0" borderId="0" xfId="0" applyNumberFormat="1" applyFont="1" applyAlignment="1">
      <alignment horizontal="right"/>
    </xf>
    <xf numFmtId="3" fontId="23" fillId="0" borderId="0" xfId="0" applyNumberFormat="1" applyFont="1"/>
    <xf numFmtId="0" fontId="24" fillId="0" borderId="0" xfId="0" applyNumberFormat="1" applyFont="1" applyAlignment="1">
      <alignment horizontal="center"/>
    </xf>
    <xf numFmtId="3" fontId="6" fillId="0" borderId="0" xfId="0" applyNumberFormat="1" applyFont="1"/>
    <xf numFmtId="0" fontId="16" fillId="0" borderId="0" xfId="0" applyNumberFormat="1" applyFont="1"/>
    <xf numFmtId="0" fontId="16" fillId="0" borderId="0" xfId="0" applyNumberFormat="1" applyFont="1" applyAlignment="1">
      <alignment horizontal="right"/>
    </xf>
    <xf numFmtId="3" fontId="16" fillId="0" borderId="0" xfId="0" applyNumberFormat="1" applyFont="1"/>
    <xf numFmtId="0" fontId="3" fillId="2" borderId="5" xfId="1" applyNumberFormat="1" applyFont="1" applyBorder="1" applyAlignment="1">
      <alignment horizontal="center"/>
    </xf>
    <xf numFmtId="0" fontId="2" fillId="2" borderId="7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0" fontId="3" fillId="2" borderId="9" xfId="1" applyNumberFormat="1" applyFont="1" applyBorder="1" applyAlignment="1">
      <alignment wrapText="1"/>
    </xf>
    <xf numFmtId="0" fontId="3" fillId="2" borderId="9" xfId="1" applyNumberFormat="1" applyFont="1" applyBorder="1" applyAlignment="1"/>
    <xf numFmtId="0" fontId="19" fillId="0" borderId="10" xfId="0" applyFont="1" applyBorder="1" applyAlignment="1">
      <alignment horizontal="center" vertical="center" wrapText="1"/>
    </xf>
    <xf numFmtId="3" fontId="3" fillId="2" borderId="5" xfId="1" applyNumberFormat="1" applyFont="1" applyBorder="1" applyAlignment="1">
      <alignment horizontal="center" vertical="center" wrapText="1"/>
    </xf>
    <xf numFmtId="3" fontId="3" fillId="2" borderId="4" xfId="1" applyNumberFormat="1" applyFont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="150" zoomScaleNormal="150" workbookViewId="0">
      <selection activeCell="D1" sqref="D1"/>
    </sheetView>
  </sheetViews>
  <sheetFormatPr defaultRowHeight="15"/>
  <cols>
    <col min="1" max="1" width="2.7109375" customWidth="1"/>
    <col min="2" max="2" width="34.85546875" customWidth="1"/>
    <col min="3" max="3" width="21.85546875" customWidth="1"/>
    <col min="4" max="4" width="25.285156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4">
      <c r="C1" s="86"/>
      <c r="D1" s="86"/>
    </row>
    <row r="2" spans="1:4" s="83" customFormat="1" ht="12.75">
      <c r="A2" s="83" t="s">
        <v>385</v>
      </c>
    </row>
    <row r="3" spans="1:4" s="85" customFormat="1">
      <c r="A3" t="s">
        <v>454</v>
      </c>
    </row>
    <row r="4" spans="1:4" s="85" customFormat="1">
      <c r="A4" t="s">
        <v>451</v>
      </c>
    </row>
    <row r="5" spans="1:4" s="85" customFormat="1">
      <c r="A5" t="s">
        <v>452</v>
      </c>
    </row>
    <row r="6" spans="1:4" s="85" customFormat="1">
      <c r="A6" t="s">
        <v>453</v>
      </c>
    </row>
    <row r="7" spans="1:4" s="85" customFormat="1">
      <c r="A7" t="s">
        <v>473</v>
      </c>
    </row>
    <row r="8" spans="1:4" s="85" customFormat="1">
      <c r="A8" t="s">
        <v>472</v>
      </c>
    </row>
    <row r="10" spans="1:4" s="87" customFormat="1" ht="18.75">
      <c r="A10" s="87" t="s">
        <v>456</v>
      </c>
      <c r="B10" s="88" t="s">
        <v>455</v>
      </c>
    </row>
    <row r="11" spans="1:4" s="87" customFormat="1" ht="18.75">
      <c r="B11" s="88" t="s">
        <v>393</v>
      </c>
    </row>
    <row r="12" spans="1:4" s="87" customFormat="1">
      <c r="B12" s="86"/>
    </row>
    <row r="13" spans="1:4" s="87" customFormat="1">
      <c r="B13" s="86" t="s">
        <v>386</v>
      </c>
    </row>
    <row r="15" spans="1:4">
      <c r="B15" s="89" t="s">
        <v>387</v>
      </c>
    </row>
    <row r="16" spans="1:4">
      <c r="B16" s="89" t="s">
        <v>388</v>
      </c>
    </row>
    <row r="18" spans="1:4">
      <c r="A18" t="s">
        <v>468</v>
      </c>
    </row>
    <row r="19" spans="1:4">
      <c r="A19" t="s">
        <v>469</v>
      </c>
    </row>
    <row r="21" spans="1:4" s="65" customFormat="1">
      <c r="A21" s="65" t="s">
        <v>394</v>
      </c>
    </row>
    <row r="22" spans="1:4" s="65" customFormat="1"/>
    <row r="23" spans="1:4" ht="45" customHeight="1">
      <c r="A23" s="94"/>
      <c r="B23" s="96" t="s">
        <v>1</v>
      </c>
      <c r="C23" s="120" t="s">
        <v>457</v>
      </c>
      <c r="D23" s="120" t="s">
        <v>458</v>
      </c>
    </row>
    <row r="24" spans="1:4">
      <c r="A24" s="94"/>
      <c r="B24" s="90"/>
      <c r="C24" s="91"/>
      <c r="D24" s="91"/>
    </row>
    <row r="25" spans="1:4">
      <c r="A25" s="95"/>
      <c r="B25" s="92" t="s">
        <v>395</v>
      </c>
      <c r="C25" s="93">
        <v>15394800</v>
      </c>
      <c r="D25" s="93">
        <v>15394800</v>
      </c>
    </row>
    <row r="26" spans="1:4">
      <c r="A26" s="95"/>
      <c r="B26" s="92"/>
      <c r="C26" s="93"/>
      <c r="D26" s="93"/>
    </row>
    <row r="27" spans="1:4">
      <c r="A27" s="95"/>
      <c r="B27" s="92" t="s">
        <v>389</v>
      </c>
      <c r="C27" s="93">
        <v>15394800</v>
      </c>
      <c r="D27" s="93">
        <v>15394800</v>
      </c>
    </row>
    <row r="28" spans="1:4">
      <c r="A28" s="95"/>
      <c r="B28" s="92"/>
      <c r="C28" s="93"/>
      <c r="D28" s="93"/>
    </row>
    <row r="29" spans="1:4">
      <c r="A29" s="95"/>
      <c r="B29" s="92" t="s">
        <v>390</v>
      </c>
      <c r="C29" s="93">
        <v>0</v>
      </c>
      <c r="D29" s="93">
        <v>0</v>
      </c>
    </row>
    <row r="33" spans="1:2">
      <c r="B33" s="89" t="s">
        <v>391</v>
      </c>
    </row>
    <row r="34" spans="1:2">
      <c r="B34" s="89" t="s">
        <v>392</v>
      </c>
    </row>
    <row r="35" spans="1:2">
      <c r="B35" s="89"/>
    </row>
    <row r="36" spans="1:2">
      <c r="A36" t="s">
        <v>470</v>
      </c>
    </row>
    <row r="37" spans="1:2">
      <c r="A37" t="s">
        <v>469</v>
      </c>
    </row>
    <row r="38" spans="1:2">
      <c r="B38" s="89"/>
    </row>
    <row r="39" spans="1:2">
      <c r="A39" t="s">
        <v>471</v>
      </c>
    </row>
    <row r="40" spans="1:2">
      <c r="A40" t="s">
        <v>459</v>
      </c>
    </row>
    <row r="46" spans="1:2">
      <c r="B46">
        <v>1</v>
      </c>
    </row>
  </sheetData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"/>
  <sheetViews>
    <sheetView zoomScale="130" zoomScaleNormal="130" workbookViewId="0">
      <selection activeCell="G14" sqref="G14"/>
    </sheetView>
  </sheetViews>
  <sheetFormatPr defaultRowHeight="15"/>
  <cols>
    <col min="1" max="1" width="6.85546875" style="56" customWidth="1"/>
    <col min="2" max="2" width="6.7109375" style="56" customWidth="1"/>
    <col min="3" max="3" width="7.85546875" style="56" customWidth="1"/>
    <col min="4" max="4" width="6.5703125" style="57" customWidth="1"/>
    <col min="5" max="5" width="58.85546875" style="58" customWidth="1"/>
    <col min="6" max="6" width="13.85546875" style="59" hidden="1" customWidth="1"/>
    <col min="7" max="7" width="13.85546875" style="59" customWidth="1"/>
    <col min="251" max="251" width="6.85546875" customWidth="1"/>
    <col min="252" max="252" width="6.7109375" customWidth="1"/>
    <col min="253" max="253" width="7.85546875" customWidth="1"/>
    <col min="254" max="254" width="6.5703125" customWidth="1"/>
    <col min="255" max="255" width="59.85546875" customWidth="1"/>
    <col min="256" max="256" width="12.28515625" customWidth="1"/>
    <col min="257" max="257" width="10.85546875" customWidth="1"/>
    <col min="258" max="258" width="12" customWidth="1"/>
    <col min="259" max="259" width="10.140625" customWidth="1"/>
    <col min="507" max="507" width="6.85546875" customWidth="1"/>
    <col min="508" max="508" width="6.7109375" customWidth="1"/>
    <col min="509" max="509" width="7.85546875" customWidth="1"/>
    <col min="510" max="510" width="6.5703125" customWidth="1"/>
    <col min="511" max="511" width="59.85546875" customWidth="1"/>
    <col min="512" max="512" width="12.28515625" customWidth="1"/>
    <col min="513" max="513" width="10.85546875" customWidth="1"/>
    <col min="514" max="514" width="12" customWidth="1"/>
    <col min="515" max="515" width="10.140625" customWidth="1"/>
    <col min="763" max="763" width="6.85546875" customWidth="1"/>
    <col min="764" max="764" width="6.7109375" customWidth="1"/>
    <col min="765" max="765" width="7.85546875" customWidth="1"/>
    <col min="766" max="766" width="6.5703125" customWidth="1"/>
    <col min="767" max="767" width="59.85546875" customWidth="1"/>
    <col min="768" max="768" width="12.28515625" customWidth="1"/>
    <col min="769" max="769" width="10.85546875" customWidth="1"/>
    <col min="770" max="770" width="12" customWidth="1"/>
    <col min="771" max="771" width="10.140625" customWidth="1"/>
    <col min="1019" max="1019" width="6.85546875" customWidth="1"/>
    <col min="1020" max="1020" width="6.7109375" customWidth="1"/>
    <col min="1021" max="1021" width="7.85546875" customWidth="1"/>
    <col min="1022" max="1022" width="6.5703125" customWidth="1"/>
    <col min="1023" max="1023" width="59.85546875" customWidth="1"/>
    <col min="1024" max="1024" width="12.28515625" customWidth="1"/>
    <col min="1025" max="1025" width="10.85546875" customWidth="1"/>
    <col min="1026" max="1026" width="12" customWidth="1"/>
    <col min="1027" max="1027" width="10.140625" customWidth="1"/>
    <col min="1275" max="1275" width="6.85546875" customWidth="1"/>
    <col min="1276" max="1276" width="6.7109375" customWidth="1"/>
    <col min="1277" max="1277" width="7.85546875" customWidth="1"/>
    <col min="1278" max="1278" width="6.5703125" customWidth="1"/>
    <col min="1279" max="1279" width="59.85546875" customWidth="1"/>
    <col min="1280" max="1280" width="12.28515625" customWidth="1"/>
    <col min="1281" max="1281" width="10.85546875" customWidth="1"/>
    <col min="1282" max="1282" width="12" customWidth="1"/>
    <col min="1283" max="1283" width="10.140625" customWidth="1"/>
    <col min="1531" max="1531" width="6.85546875" customWidth="1"/>
    <col min="1532" max="1532" width="6.7109375" customWidth="1"/>
    <col min="1533" max="1533" width="7.85546875" customWidth="1"/>
    <col min="1534" max="1534" width="6.5703125" customWidth="1"/>
    <col min="1535" max="1535" width="59.85546875" customWidth="1"/>
    <col min="1536" max="1536" width="12.28515625" customWidth="1"/>
    <col min="1537" max="1537" width="10.85546875" customWidth="1"/>
    <col min="1538" max="1538" width="12" customWidth="1"/>
    <col min="1539" max="1539" width="10.140625" customWidth="1"/>
    <col min="1787" max="1787" width="6.85546875" customWidth="1"/>
    <col min="1788" max="1788" width="6.7109375" customWidth="1"/>
    <col min="1789" max="1789" width="7.85546875" customWidth="1"/>
    <col min="1790" max="1790" width="6.5703125" customWidth="1"/>
    <col min="1791" max="1791" width="59.85546875" customWidth="1"/>
    <col min="1792" max="1792" width="12.28515625" customWidth="1"/>
    <col min="1793" max="1793" width="10.85546875" customWidth="1"/>
    <col min="1794" max="1794" width="12" customWidth="1"/>
    <col min="1795" max="1795" width="10.140625" customWidth="1"/>
    <col min="2043" max="2043" width="6.85546875" customWidth="1"/>
    <col min="2044" max="2044" width="6.7109375" customWidth="1"/>
    <col min="2045" max="2045" width="7.85546875" customWidth="1"/>
    <col min="2046" max="2046" width="6.5703125" customWidth="1"/>
    <col min="2047" max="2047" width="59.85546875" customWidth="1"/>
    <col min="2048" max="2048" width="12.28515625" customWidth="1"/>
    <col min="2049" max="2049" width="10.85546875" customWidth="1"/>
    <col min="2050" max="2050" width="12" customWidth="1"/>
    <col min="2051" max="2051" width="10.140625" customWidth="1"/>
    <col min="2299" max="2299" width="6.85546875" customWidth="1"/>
    <col min="2300" max="2300" width="6.7109375" customWidth="1"/>
    <col min="2301" max="2301" width="7.85546875" customWidth="1"/>
    <col min="2302" max="2302" width="6.5703125" customWidth="1"/>
    <col min="2303" max="2303" width="59.85546875" customWidth="1"/>
    <col min="2304" max="2304" width="12.28515625" customWidth="1"/>
    <col min="2305" max="2305" width="10.85546875" customWidth="1"/>
    <col min="2306" max="2306" width="12" customWidth="1"/>
    <col min="2307" max="2307" width="10.140625" customWidth="1"/>
    <col min="2555" max="2555" width="6.85546875" customWidth="1"/>
    <col min="2556" max="2556" width="6.7109375" customWidth="1"/>
    <col min="2557" max="2557" width="7.85546875" customWidth="1"/>
    <col min="2558" max="2558" width="6.5703125" customWidth="1"/>
    <col min="2559" max="2559" width="59.85546875" customWidth="1"/>
    <col min="2560" max="2560" width="12.28515625" customWidth="1"/>
    <col min="2561" max="2561" width="10.85546875" customWidth="1"/>
    <col min="2562" max="2562" width="12" customWidth="1"/>
    <col min="2563" max="2563" width="10.140625" customWidth="1"/>
    <col min="2811" max="2811" width="6.85546875" customWidth="1"/>
    <col min="2812" max="2812" width="6.7109375" customWidth="1"/>
    <col min="2813" max="2813" width="7.85546875" customWidth="1"/>
    <col min="2814" max="2814" width="6.5703125" customWidth="1"/>
    <col min="2815" max="2815" width="59.85546875" customWidth="1"/>
    <col min="2816" max="2816" width="12.28515625" customWidth="1"/>
    <col min="2817" max="2817" width="10.85546875" customWidth="1"/>
    <col min="2818" max="2818" width="12" customWidth="1"/>
    <col min="2819" max="2819" width="10.140625" customWidth="1"/>
    <col min="3067" max="3067" width="6.85546875" customWidth="1"/>
    <col min="3068" max="3068" width="6.7109375" customWidth="1"/>
    <col min="3069" max="3069" width="7.85546875" customWidth="1"/>
    <col min="3070" max="3070" width="6.5703125" customWidth="1"/>
    <col min="3071" max="3071" width="59.85546875" customWidth="1"/>
    <col min="3072" max="3072" width="12.28515625" customWidth="1"/>
    <col min="3073" max="3073" width="10.85546875" customWidth="1"/>
    <col min="3074" max="3074" width="12" customWidth="1"/>
    <col min="3075" max="3075" width="10.140625" customWidth="1"/>
    <col min="3323" max="3323" width="6.85546875" customWidth="1"/>
    <col min="3324" max="3324" width="6.7109375" customWidth="1"/>
    <col min="3325" max="3325" width="7.85546875" customWidth="1"/>
    <col min="3326" max="3326" width="6.5703125" customWidth="1"/>
    <col min="3327" max="3327" width="59.85546875" customWidth="1"/>
    <col min="3328" max="3328" width="12.28515625" customWidth="1"/>
    <col min="3329" max="3329" width="10.85546875" customWidth="1"/>
    <col min="3330" max="3330" width="12" customWidth="1"/>
    <col min="3331" max="3331" width="10.140625" customWidth="1"/>
    <col min="3579" max="3579" width="6.85546875" customWidth="1"/>
    <col min="3580" max="3580" width="6.7109375" customWidth="1"/>
    <col min="3581" max="3581" width="7.85546875" customWidth="1"/>
    <col min="3582" max="3582" width="6.5703125" customWidth="1"/>
    <col min="3583" max="3583" width="59.85546875" customWidth="1"/>
    <col min="3584" max="3584" width="12.28515625" customWidth="1"/>
    <col min="3585" max="3585" width="10.85546875" customWidth="1"/>
    <col min="3586" max="3586" width="12" customWidth="1"/>
    <col min="3587" max="3587" width="10.140625" customWidth="1"/>
    <col min="3835" max="3835" width="6.85546875" customWidth="1"/>
    <col min="3836" max="3836" width="6.7109375" customWidth="1"/>
    <col min="3837" max="3837" width="7.85546875" customWidth="1"/>
    <col min="3838" max="3838" width="6.5703125" customWidth="1"/>
    <col min="3839" max="3839" width="59.85546875" customWidth="1"/>
    <col min="3840" max="3840" width="12.28515625" customWidth="1"/>
    <col min="3841" max="3841" width="10.85546875" customWidth="1"/>
    <col min="3842" max="3842" width="12" customWidth="1"/>
    <col min="3843" max="3843" width="10.140625" customWidth="1"/>
    <col min="4091" max="4091" width="6.85546875" customWidth="1"/>
    <col min="4092" max="4092" width="6.7109375" customWidth="1"/>
    <col min="4093" max="4093" width="7.85546875" customWidth="1"/>
    <col min="4094" max="4094" width="6.5703125" customWidth="1"/>
    <col min="4095" max="4095" width="59.85546875" customWidth="1"/>
    <col min="4096" max="4096" width="12.28515625" customWidth="1"/>
    <col min="4097" max="4097" width="10.85546875" customWidth="1"/>
    <col min="4098" max="4098" width="12" customWidth="1"/>
    <col min="4099" max="4099" width="10.140625" customWidth="1"/>
    <col min="4347" max="4347" width="6.85546875" customWidth="1"/>
    <col min="4348" max="4348" width="6.7109375" customWidth="1"/>
    <col min="4349" max="4349" width="7.85546875" customWidth="1"/>
    <col min="4350" max="4350" width="6.5703125" customWidth="1"/>
    <col min="4351" max="4351" width="59.85546875" customWidth="1"/>
    <col min="4352" max="4352" width="12.28515625" customWidth="1"/>
    <col min="4353" max="4353" width="10.85546875" customWidth="1"/>
    <col min="4354" max="4354" width="12" customWidth="1"/>
    <col min="4355" max="4355" width="10.140625" customWidth="1"/>
    <col min="4603" max="4603" width="6.85546875" customWidth="1"/>
    <col min="4604" max="4604" width="6.7109375" customWidth="1"/>
    <col min="4605" max="4605" width="7.85546875" customWidth="1"/>
    <col min="4606" max="4606" width="6.5703125" customWidth="1"/>
    <col min="4607" max="4607" width="59.85546875" customWidth="1"/>
    <col min="4608" max="4608" width="12.28515625" customWidth="1"/>
    <col min="4609" max="4609" width="10.85546875" customWidth="1"/>
    <col min="4610" max="4610" width="12" customWidth="1"/>
    <col min="4611" max="4611" width="10.140625" customWidth="1"/>
    <col min="4859" max="4859" width="6.85546875" customWidth="1"/>
    <col min="4860" max="4860" width="6.7109375" customWidth="1"/>
    <col min="4861" max="4861" width="7.85546875" customWidth="1"/>
    <col min="4862" max="4862" width="6.5703125" customWidth="1"/>
    <col min="4863" max="4863" width="59.85546875" customWidth="1"/>
    <col min="4864" max="4864" width="12.28515625" customWidth="1"/>
    <col min="4865" max="4865" width="10.85546875" customWidth="1"/>
    <col min="4866" max="4866" width="12" customWidth="1"/>
    <col min="4867" max="4867" width="10.140625" customWidth="1"/>
    <col min="5115" max="5115" width="6.85546875" customWidth="1"/>
    <col min="5116" max="5116" width="6.7109375" customWidth="1"/>
    <col min="5117" max="5117" width="7.85546875" customWidth="1"/>
    <col min="5118" max="5118" width="6.5703125" customWidth="1"/>
    <col min="5119" max="5119" width="59.85546875" customWidth="1"/>
    <col min="5120" max="5120" width="12.28515625" customWidth="1"/>
    <col min="5121" max="5121" width="10.85546875" customWidth="1"/>
    <col min="5122" max="5122" width="12" customWidth="1"/>
    <col min="5123" max="5123" width="10.140625" customWidth="1"/>
    <col min="5371" max="5371" width="6.85546875" customWidth="1"/>
    <col min="5372" max="5372" width="6.7109375" customWidth="1"/>
    <col min="5373" max="5373" width="7.85546875" customWidth="1"/>
    <col min="5374" max="5374" width="6.5703125" customWidth="1"/>
    <col min="5375" max="5375" width="59.85546875" customWidth="1"/>
    <col min="5376" max="5376" width="12.28515625" customWidth="1"/>
    <col min="5377" max="5377" width="10.85546875" customWidth="1"/>
    <col min="5378" max="5378" width="12" customWidth="1"/>
    <col min="5379" max="5379" width="10.140625" customWidth="1"/>
    <col min="5627" max="5627" width="6.85546875" customWidth="1"/>
    <col min="5628" max="5628" width="6.7109375" customWidth="1"/>
    <col min="5629" max="5629" width="7.85546875" customWidth="1"/>
    <col min="5630" max="5630" width="6.5703125" customWidth="1"/>
    <col min="5631" max="5631" width="59.85546875" customWidth="1"/>
    <col min="5632" max="5632" width="12.28515625" customWidth="1"/>
    <col min="5633" max="5633" width="10.85546875" customWidth="1"/>
    <col min="5634" max="5634" width="12" customWidth="1"/>
    <col min="5635" max="5635" width="10.140625" customWidth="1"/>
    <col min="5883" max="5883" width="6.85546875" customWidth="1"/>
    <col min="5884" max="5884" width="6.7109375" customWidth="1"/>
    <col min="5885" max="5885" width="7.85546875" customWidth="1"/>
    <col min="5886" max="5886" width="6.5703125" customWidth="1"/>
    <col min="5887" max="5887" width="59.85546875" customWidth="1"/>
    <col min="5888" max="5888" width="12.28515625" customWidth="1"/>
    <col min="5889" max="5889" width="10.85546875" customWidth="1"/>
    <col min="5890" max="5890" width="12" customWidth="1"/>
    <col min="5891" max="5891" width="10.140625" customWidth="1"/>
    <col min="6139" max="6139" width="6.85546875" customWidth="1"/>
    <col min="6140" max="6140" width="6.7109375" customWidth="1"/>
    <col min="6141" max="6141" width="7.85546875" customWidth="1"/>
    <col min="6142" max="6142" width="6.5703125" customWidth="1"/>
    <col min="6143" max="6143" width="59.85546875" customWidth="1"/>
    <col min="6144" max="6144" width="12.28515625" customWidth="1"/>
    <col min="6145" max="6145" width="10.85546875" customWidth="1"/>
    <col min="6146" max="6146" width="12" customWidth="1"/>
    <col min="6147" max="6147" width="10.140625" customWidth="1"/>
    <col min="6395" max="6395" width="6.85546875" customWidth="1"/>
    <col min="6396" max="6396" width="6.7109375" customWidth="1"/>
    <col min="6397" max="6397" width="7.85546875" customWidth="1"/>
    <col min="6398" max="6398" width="6.5703125" customWidth="1"/>
    <col min="6399" max="6399" width="59.85546875" customWidth="1"/>
    <col min="6400" max="6400" width="12.28515625" customWidth="1"/>
    <col min="6401" max="6401" width="10.85546875" customWidth="1"/>
    <col min="6402" max="6402" width="12" customWidth="1"/>
    <col min="6403" max="6403" width="10.140625" customWidth="1"/>
    <col min="6651" max="6651" width="6.85546875" customWidth="1"/>
    <col min="6652" max="6652" width="6.7109375" customWidth="1"/>
    <col min="6653" max="6653" width="7.85546875" customWidth="1"/>
    <col min="6654" max="6654" width="6.5703125" customWidth="1"/>
    <col min="6655" max="6655" width="59.85546875" customWidth="1"/>
    <col min="6656" max="6656" width="12.28515625" customWidth="1"/>
    <col min="6657" max="6657" width="10.85546875" customWidth="1"/>
    <col min="6658" max="6658" width="12" customWidth="1"/>
    <col min="6659" max="6659" width="10.140625" customWidth="1"/>
    <col min="6907" max="6907" width="6.85546875" customWidth="1"/>
    <col min="6908" max="6908" width="6.7109375" customWidth="1"/>
    <col min="6909" max="6909" width="7.85546875" customWidth="1"/>
    <col min="6910" max="6910" width="6.5703125" customWidth="1"/>
    <col min="6911" max="6911" width="59.85546875" customWidth="1"/>
    <col min="6912" max="6912" width="12.28515625" customWidth="1"/>
    <col min="6913" max="6913" width="10.85546875" customWidth="1"/>
    <col min="6914" max="6914" width="12" customWidth="1"/>
    <col min="6915" max="6915" width="10.140625" customWidth="1"/>
    <col min="7163" max="7163" width="6.85546875" customWidth="1"/>
    <col min="7164" max="7164" width="6.7109375" customWidth="1"/>
    <col min="7165" max="7165" width="7.85546875" customWidth="1"/>
    <col min="7166" max="7166" width="6.5703125" customWidth="1"/>
    <col min="7167" max="7167" width="59.85546875" customWidth="1"/>
    <col min="7168" max="7168" width="12.28515625" customWidth="1"/>
    <col min="7169" max="7169" width="10.85546875" customWidth="1"/>
    <col min="7170" max="7170" width="12" customWidth="1"/>
    <col min="7171" max="7171" width="10.140625" customWidth="1"/>
    <col min="7419" max="7419" width="6.85546875" customWidth="1"/>
    <col min="7420" max="7420" width="6.7109375" customWidth="1"/>
    <col min="7421" max="7421" width="7.85546875" customWidth="1"/>
    <col min="7422" max="7422" width="6.5703125" customWidth="1"/>
    <col min="7423" max="7423" width="59.85546875" customWidth="1"/>
    <col min="7424" max="7424" width="12.28515625" customWidth="1"/>
    <col min="7425" max="7425" width="10.85546875" customWidth="1"/>
    <col min="7426" max="7426" width="12" customWidth="1"/>
    <col min="7427" max="7427" width="10.140625" customWidth="1"/>
    <col min="7675" max="7675" width="6.85546875" customWidth="1"/>
    <col min="7676" max="7676" width="6.7109375" customWidth="1"/>
    <col min="7677" max="7677" width="7.85546875" customWidth="1"/>
    <col min="7678" max="7678" width="6.5703125" customWidth="1"/>
    <col min="7679" max="7679" width="59.85546875" customWidth="1"/>
    <col min="7680" max="7680" width="12.28515625" customWidth="1"/>
    <col min="7681" max="7681" width="10.85546875" customWidth="1"/>
    <col min="7682" max="7682" width="12" customWidth="1"/>
    <col min="7683" max="7683" width="10.140625" customWidth="1"/>
    <col min="7931" max="7931" width="6.85546875" customWidth="1"/>
    <col min="7932" max="7932" width="6.7109375" customWidth="1"/>
    <col min="7933" max="7933" width="7.85546875" customWidth="1"/>
    <col min="7934" max="7934" width="6.5703125" customWidth="1"/>
    <col min="7935" max="7935" width="59.85546875" customWidth="1"/>
    <col min="7936" max="7936" width="12.28515625" customWidth="1"/>
    <col min="7937" max="7937" width="10.85546875" customWidth="1"/>
    <col min="7938" max="7938" width="12" customWidth="1"/>
    <col min="7939" max="7939" width="10.140625" customWidth="1"/>
    <col min="8187" max="8187" width="6.85546875" customWidth="1"/>
    <col min="8188" max="8188" width="6.7109375" customWidth="1"/>
    <col min="8189" max="8189" width="7.85546875" customWidth="1"/>
    <col min="8190" max="8190" width="6.5703125" customWidth="1"/>
    <col min="8191" max="8191" width="59.85546875" customWidth="1"/>
    <col min="8192" max="8192" width="12.28515625" customWidth="1"/>
    <col min="8193" max="8193" width="10.85546875" customWidth="1"/>
    <col min="8194" max="8194" width="12" customWidth="1"/>
    <col min="8195" max="8195" width="10.140625" customWidth="1"/>
    <col min="8443" max="8443" width="6.85546875" customWidth="1"/>
    <col min="8444" max="8444" width="6.7109375" customWidth="1"/>
    <col min="8445" max="8445" width="7.85546875" customWidth="1"/>
    <col min="8446" max="8446" width="6.5703125" customWidth="1"/>
    <col min="8447" max="8447" width="59.85546875" customWidth="1"/>
    <col min="8448" max="8448" width="12.28515625" customWidth="1"/>
    <col min="8449" max="8449" width="10.85546875" customWidth="1"/>
    <col min="8450" max="8450" width="12" customWidth="1"/>
    <col min="8451" max="8451" width="10.140625" customWidth="1"/>
    <col min="8699" max="8699" width="6.85546875" customWidth="1"/>
    <col min="8700" max="8700" width="6.7109375" customWidth="1"/>
    <col min="8701" max="8701" width="7.85546875" customWidth="1"/>
    <col min="8702" max="8702" width="6.5703125" customWidth="1"/>
    <col min="8703" max="8703" width="59.85546875" customWidth="1"/>
    <col min="8704" max="8704" width="12.28515625" customWidth="1"/>
    <col min="8705" max="8705" width="10.85546875" customWidth="1"/>
    <col min="8706" max="8706" width="12" customWidth="1"/>
    <col min="8707" max="8707" width="10.140625" customWidth="1"/>
    <col min="8955" max="8955" width="6.85546875" customWidth="1"/>
    <col min="8956" max="8956" width="6.7109375" customWidth="1"/>
    <col min="8957" max="8957" width="7.85546875" customWidth="1"/>
    <col min="8958" max="8958" width="6.5703125" customWidth="1"/>
    <col min="8959" max="8959" width="59.85546875" customWidth="1"/>
    <col min="8960" max="8960" width="12.28515625" customWidth="1"/>
    <col min="8961" max="8961" width="10.85546875" customWidth="1"/>
    <col min="8962" max="8962" width="12" customWidth="1"/>
    <col min="8963" max="8963" width="10.140625" customWidth="1"/>
    <col min="9211" max="9211" width="6.85546875" customWidth="1"/>
    <col min="9212" max="9212" width="6.7109375" customWidth="1"/>
    <col min="9213" max="9213" width="7.85546875" customWidth="1"/>
    <col min="9214" max="9214" width="6.5703125" customWidth="1"/>
    <col min="9215" max="9215" width="59.85546875" customWidth="1"/>
    <col min="9216" max="9216" width="12.28515625" customWidth="1"/>
    <col min="9217" max="9217" width="10.85546875" customWidth="1"/>
    <col min="9218" max="9218" width="12" customWidth="1"/>
    <col min="9219" max="9219" width="10.140625" customWidth="1"/>
    <col min="9467" max="9467" width="6.85546875" customWidth="1"/>
    <col min="9468" max="9468" width="6.7109375" customWidth="1"/>
    <col min="9469" max="9469" width="7.85546875" customWidth="1"/>
    <col min="9470" max="9470" width="6.5703125" customWidth="1"/>
    <col min="9471" max="9471" width="59.85546875" customWidth="1"/>
    <col min="9472" max="9472" width="12.28515625" customWidth="1"/>
    <col min="9473" max="9473" width="10.85546875" customWidth="1"/>
    <col min="9474" max="9474" width="12" customWidth="1"/>
    <col min="9475" max="9475" width="10.140625" customWidth="1"/>
    <col min="9723" max="9723" width="6.85546875" customWidth="1"/>
    <col min="9724" max="9724" width="6.7109375" customWidth="1"/>
    <col min="9725" max="9725" width="7.85546875" customWidth="1"/>
    <col min="9726" max="9726" width="6.5703125" customWidth="1"/>
    <col min="9727" max="9727" width="59.85546875" customWidth="1"/>
    <col min="9728" max="9728" width="12.28515625" customWidth="1"/>
    <col min="9729" max="9729" width="10.85546875" customWidth="1"/>
    <col min="9730" max="9730" width="12" customWidth="1"/>
    <col min="9731" max="9731" width="10.140625" customWidth="1"/>
    <col min="9979" max="9979" width="6.85546875" customWidth="1"/>
    <col min="9980" max="9980" width="6.7109375" customWidth="1"/>
    <col min="9981" max="9981" width="7.85546875" customWidth="1"/>
    <col min="9982" max="9982" width="6.5703125" customWidth="1"/>
    <col min="9983" max="9983" width="59.85546875" customWidth="1"/>
    <col min="9984" max="9984" width="12.28515625" customWidth="1"/>
    <col min="9985" max="9985" width="10.85546875" customWidth="1"/>
    <col min="9986" max="9986" width="12" customWidth="1"/>
    <col min="9987" max="9987" width="10.140625" customWidth="1"/>
    <col min="10235" max="10235" width="6.85546875" customWidth="1"/>
    <col min="10236" max="10236" width="6.7109375" customWidth="1"/>
    <col min="10237" max="10237" width="7.85546875" customWidth="1"/>
    <col min="10238" max="10238" width="6.5703125" customWidth="1"/>
    <col min="10239" max="10239" width="59.85546875" customWidth="1"/>
    <col min="10240" max="10240" width="12.28515625" customWidth="1"/>
    <col min="10241" max="10241" width="10.85546875" customWidth="1"/>
    <col min="10242" max="10242" width="12" customWidth="1"/>
    <col min="10243" max="10243" width="10.140625" customWidth="1"/>
    <col min="10491" max="10491" width="6.85546875" customWidth="1"/>
    <col min="10492" max="10492" width="6.7109375" customWidth="1"/>
    <col min="10493" max="10493" width="7.85546875" customWidth="1"/>
    <col min="10494" max="10494" width="6.5703125" customWidth="1"/>
    <col min="10495" max="10495" width="59.85546875" customWidth="1"/>
    <col min="10496" max="10496" width="12.28515625" customWidth="1"/>
    <col min="10497" max="10497" width="10.85546875" customWidth="1"/>
    <col min="10498" max="10498" width="12" customWidth="1"/>
    <col min="10499" max="10499" width="10.140625" customWidth="1"/>
    <col min="10747" max="10747" width="6.85546875" customWidth="1"/>
    <col min="10748" max="10748" width="6.7109375" customWidth="1"/>
    <col min="10749" max="10749" width="7.85546875" customWidth="1"/>
    <col min="10750" max="10750" width="6.5703125" customWidth="1"/>
    <col min="10751" max="10751" width="59.85546875" customWidth="1"/>
    <col min="10752" max="10752" width="12.28515625" customWidth="1"/>
    <col min="10753" max="10753" width="10.85546875" customWidth="1"/>
    <col min="10754" max="10754" width="12" customWidth="1"/>
    <col min="10755" max="10755" width="10.140625" customWidth="1"/>
    <col min="11003" max="11003" width="6.85546875" customWidth="1"/>
    <col min="11004" max="11004" width="6.7109375" customWidth="1"/>
    <col min="11005" max="11005" width="7.85546875" customWidth="1"/>
    <col min="11006" max="11006" width="6.5703125" customWidth="1"/>
    <col min="11007" max="11007" width="59.85546875" customWidth="1"/>
    <col min="11008" max="11008" width="12.28515625" customWidth="1"/>
    <col min="11009" max="11009" width="10.85546875" customWidth="1"/>
    <col min="11010" max="11010" width="12" customWidth="1"/>
    <col min="11011" max="11011" width="10.140625" customWidth="1"/>
    <col min="11259" max="11259" width="6.85546875" customWidth="1"/>
    <col min="11260" max="11260" width="6.7109375" customWidth="1"/>
    <col min="11261" max="11261" width="7.85546875" customWidth="1"/>
    <col min="11262" max="11262" width="6.5703125" customWidth="1"/>
    <col min="11263" max="11263" width="59.85546875" customWidth="1"/>
    <col min="11264" max="11264" width="12.28515625" customWidth="1"/>
    <col min="11265" max="11265" width="10.85546875" customWidth="1"/>
    <col min="11266" max="11266" width="12" customWidth="1"/>
    <col min="11267" max="11267" width="10.140625" customWidth="1"/>
    <col min="11515" max="11515" width="6.85546875" customWidth="1"/>
    <col min="11516" max="11516" width="6.7109375" customWidth="1"/>
    <col min="11517" max="11517" width="7.85546875" customWidth="1"/>
    <col min="11518" max="11518" width="6.5703125" customWidth="1"/>
    <col min="11519" max="11519" width="59.85546875" customWidth="1"/>
    <col min="11520" max="11520" width="12.28515625" customWidth="1"/>
    <col min="11521" max="11521" width="10.85546875" customWidth="1"/>
    <col min="11522" max="11522" width="12" customWidth="1"/>
    <col min="11523" max="11523" width="10.140625" customWidth="1"/>
    <col min="11771" max="11771" width="6.85546875" customWidth="1"/>
    <col min="11772" max="11772" width="6.7109375" customWidth="1"/>
    <col min="11773" max="11773" width="7.85546875" customWidth="1"/>
    <col min="11774" max="11774" width="6.5703125" customWidth="1"/>
    <col min="11775" max="11775" width="59.85546875" customWidth="1"/>
    <col min="11776" max="11776" width="12.28515625" customWidth="1"/>
    <col min="11777" max="11777" width="10.85546875" customWidth="1"/>
    <col min="11778" max="11778" width="12" customWidth="1"/>
    <col min="11779" max="11779" width="10.140625" customWidth="1"/>
    <col min="12027" max="12027" width="6.85546875" customWidth="1"/>
    <col min="12028" max="12028" width="6.7109375" customWidth="1"/>
    <col min="12029" max="12029" width="7.85546875" customWidth="1"/>
    <col min="12030" max="12030" width="6.5703125" customWidth="1"/>
    <col min="12031" max="12031" width="59.85546875" customWidth="1"/>
    <col min="12032" max="12032" width="12.28515625" customWidth="1"/>
    <col min="12033" max="12033" width="10.85546875" customWidth="1"/>
    <col min="12034" max="12034" width="12" customWidth="1"/>
    <col min="12035" max="12035" width="10.140625" customWidth="1"/>
    <col min="12283" max="12283" width="6.85546875" customWidth="1"/>
    <col min="12284" max="12284" width="6.7109375" customWidth="1"/>
    <col min="12285" max="12285" width="7.85546875" customWidth="1"/>
    <col min="12286" max="12286" width="6.5703125" customWidth="1"/>
    <col min="12287" max="12287" width="59.85546875" customWidth="1"/>
    <col min="12288" max="12288" width="12.28515625" customWidth="1"/>
    <col min="12289" max="12289" width="10.85546875" customWidth="1"/>
    <col min="12290" max="12290" width="12" customWidth="1"/>
    <col min="12291" max="12291" width="10.140625" customWidth="1"/>
    <col min="12539" max="12539" width="6.85546875" customWidth="1"/>
    <col min="12540" max="12540" width="6.7109375" customWidth="1"/>
    <col min="12541" max="12541" width="7.85546875" customWidth="1"/>
    <col min="12542" max="12542" width="6.5703125" customWidth="1"/>
    <col min="12543" max="12543" width="59.85546875" customWidth="1"/>
    <col min="12544" max="12544" width="12.28515625" customWidth="1"/>
    <col min="12545" max="12545" width="10.85546875" customWidth="1"/>
    <col min="12546" max="12546" width="12" customWidth="1"/>
    <col min="12547" max="12547" width="10.140625" customWidth="1"/>
    <col min="12795" max="12795" width="6.85546875" customWidth="1"/>
    <col min="12796" max="12796" width="6.7109375" customWidth="1"/>
    <col min="12797" max="12797" width="7.85546875" customWidth="1"/>
    <col min="12798" max="12798" width="6.5703125" customWidth="1"/>
    <col min="12799" max="12799" width="59.85546875" customWidth="1"/>
    <col min="12800" max="12800" width="12.28515625" customWidth="1"/>
    <col min="12801" max="12801" width="10.85546875" customWidth="1"/>
    <col min="12802" max="12802" width="12" customWidth="1"/>
    <col min="12803" max="12803" width="10.140625" customWidth="1"/>
    <col min="13051" max="13051" width="6.85546875" customWidth="1"/>
    <col min="13052" max="13052" width="6.7109375" customWidth="1"/>
    <col min="13053" max="13053" width="7.85546875" customWidth="1"/>
    <col min="13054" max="13054" width="6.5703125" customWidth="1"/>
    <col min="13055" max="13055" width="59.85546875" customWidth="1"/>
    <col min="13056" max="13056" width="12.28515625" customWidth="1"/>
    <col min="13057" max="13057" width="10.85546875" customWidth="1"/>
    <col min="13058" max="13058" width="12" customWidth="1"/>
    <col min="13059" max="13059" width="10.140625" customWidth="1"/>
    <col min="13307" max="13307" width="6.85546875" customWidth="1"/>
    <col min="13308" max="13308" width="6.7109375" customWidth="1"/>
    <col min="13309" max="13309" width="7.85546875" customWidth="1"/>
    <col min="13310" max="13310" width="6.5703125" customWidth="1"/>
    <col min="13311" max="13311" width="59.85546875" customWidth="1"/>
    <col min="13312" max="13312" width="12.28515625" customWidth="1"/>
    <col min="13313" max="13313" width="10.85546875" customWidth="1"/>
    <col min="13314" max="13314" width="12" customWidth="1"/>
    <col min="13315" max="13315" width="10.140625" customWidth="1"/>
    <col min="13563" max="13563" width="6.85546875" customWidth="1"/>
    <col min="13564" max="13564" width="6.7109375" customWidth="1"/>
    <col min="13565" max="13565" width="7.85546875" customWidth="1"/>
    <col min="13566" max="13566" width="6.5703125" customWidth="1"/>
    <col min="13567" max="13567" width="59.85546875" customWidth="1"/>
    <col min="13568" max="13568" width="12.28515625" customWidth="1"/>
    <col min="13569" max="13569" width="10.85546875" customWidth="1"/>
    <col min="13570" max="13570" width="12" customWidth="1"/>
    <col min="13571" max="13571" width="10.140625" customWidth="1"/>
    <col min="13819" max="13819" width="6.85546875" customWidth="1"/>
    <col min="13820" max="13820" width="6.7109375" customWidth="1"/>
    <col min="13821" max="13821" width="7.85546875" customWidth="1"/>
    <col min="13822" max="13822" width="6.5703125" customWidth="1"/>
    <col min="13823" max="13823" width="59.85546875" customWidth="1"/>
    <col min="13824" max="13824" width="12.28515625" customWidth="1"/>
    <col min="13825" max="13825" width="10.85546875" customWidth="1"/>
    <col min="13826" max="13826" width="12" customWidth="1"/>
    <col min="13827" max="13827" width="10.140625" customWidth="1"/>
    <col min="14075" max="14075" width="6.85546875" customWidth="1"/>
    <col min="14076" max="14076" width="6.7109375" customWidth="1"/>
    <col min="14077" max="14077" width="7.85546875" customWidth="1"/>
    <col min="14078" max="14078" width="6.5703125" customWidth="1"/>
    <col min="14079" max="14079" width="59.85546875" customWidth="1"/>
    <col min="14080" max="14080" width="12.28515625" customWidth="1"/>
    <col min="14081" max="14081" width="10.85546875" customWidth="1"/>
    <col min="14082" max="14082" width="12" customWidth="1"/>
    <col min="14083" max="14083" width="10.140625" customWidth="1"/>
    <col min="14331" max="14331" width="6.85546875" customWidth="1"/>
    <col min="14332" max="14332" width="6.7109375" customWidth="1"/>
    <col min="14333" max="14333" width="7.85546875" customWidth="1"/>
    <col min="14334" max="14334" width="6.5703125" customWidth="1"/>
    <col min="14335" max="14335" width="59.85546875" customWidth="1"/>
    <col min="14336" max="14336" width="12.28515625" customWidth="1"/>
    <col min="14337" max="14337" width="10.85546875" customWidth="1"/>
    <col min="14338" max="14338" width="12" customWidth="1"/>
    <col min="14339" max="14339" width="10.140625" customWidth="1"/>
    <col min="14587" max="14587" width="6.85546875" customWidth="1"/>
    <col min="14588" max="14588" width="6.7109375" customWidth="1"/>
    <col min="14589" max="14589" width="7.85546875" customWidth="1"/>
    <col min="14590" max="14590" width="6.5703125" customWidth="1"/>
    <col min="14591" max="14591" width="59.85546875" customWidth="1"/>
    <col min="14592" max="14592" width="12.28515625" customWidth="1"/>
    <col min="14593" max="14593" width="10.85546875" customWidth="1"/>
    <col min="14594" max="14594" width="12" customWidth="1"/>
    <col min="14595" max="14595" width="10.140625" customWidth="1"/>
    <col min="14843" max="14843" width="6.85546875" customWidth="1"/>
    <col min="14844" max="14844" width="6.7109375" customWidth="1"/>
    <col min="14845" max="14845" width="7.85546875" customWidth="1"/>
    <col min="14846" max="14846" width="6.5703125" customWidth="1"/>
    <col min="14847" max="14847" width="59.85546875" customWidth="1"/>
    <col min="14848" max="14848" width="12.28515625" customWidth="1"/>
    <col min="14849" max="14849" width="10.85546875" customWidth="1"/>
    <col min="14850" max="14850" width="12" customWidth="1"/>
    <col min="14851" max="14851" width="10.140625" customWidth="1"/>
    <col min="15099" max="15099" width="6.85546875" customWidth="1"/>
    <col min="15100" max="15100" width="6.7109375" customWidth="1"/>
    <col min="15101" max="15101" width="7.85546875" customWidth="1"/>
    <col min="15102" max="15102" width="6.5703125" customWidth="1"/>
    <col min="15103" max="15103" width="59.85546875" customWidth="1"/>
    <col min="15104" max="15104" width="12.28515625" customWidth="1"/>
    <col min="15105" max="15105" width="10.85546875" customWidth="1"/>
    <col min="15106" max="15106" width="12" customWidth="1"/>
    <col min="15107" max="15107" width="10.140625" customWidth="1"/>
    <col min="15355" max="15355" width="6.85546875" customWidth="1"/>
    <col min="15356" max="15356" width="6.7109375" customWidth="1"/>
    <col min="15357" max="15357" width="7.85546875" customWidth="1"/>
    <col min="15358" max="15358" width="6.5703125" customWidth="1"/>
    <col min="15359" max="15359" width="59.85546875" customWidth="1"/>
    <col min="15360" max="15360" width="12.28515625" customWidth="1"/>
    <col min="15361" max="15361" width="10.85546875" customWidth="1"/>
    <col min="15362" max="15362" width="12" customWidth="1"/>
    <col min="15363" max="15363" width="10.140625" customWidth="1"/>
    <col min="15611" max="15611" width="6.85546875" customWidth="1"/>
    <col min="15612" max="15612" width="6.7109375" customWidth="1"/>
    <col min="15613" max="15613" width="7.85546875" customWidth="1"/>
    <col min="15614" max="15614" width="6.5703125" customWidth="1"/>
    <col min="15615" max="15615" width="59.85546875" customWidth="1"/>
    <col min="15616" max="15616" width="12.28515625" customWidth="1"/>
    <col min="15617" max="15617" width="10.85546875" customWidth="1"/>
    <col min="15618" max="15618" width="12" customWidth="1"/>
    <col min="15619" max="15619" width="10.140625" customWidth="1"/>
    <col min="15867" max="15867" width="6.85546875" customWidth="1"/>
    <col min="15868" max="15868" width="6.7109375" customWidth="1"/>
    <col min="15869" max="15869" width="7.85546875" customWidth="1"/>
    <col min="15870" max="15870" width="6.5703125" customWidth="1"/>
    <col min="15871" max="15871" width="59.85546875" customWidth="1"/>
    <col min="15872" max="15872" width="12.28515625" customWidth="1"/>
    <col min="15873" max="15873" width="10.85546875" customWidth="1"/>
    <col min="15874" max="15874" width="12" customWidth="1"/>
    <col min="15875" max="15875" width="10.140625" customWidth="1"/>
    <col min="16123" max="16123" width="6.85546875" customWidth="1"/>
    <col min="16124" max="16124" width="6.7109375" customWidth="1"/>
    <col min="16125" max="16125" width="7.85546875" customWidth="1"/>
    <col min="16126" max="16126" width="6.5703125" customWidth="1"/>
    <col min="16127" max="16127" width="59.85546875" customWidth="1"/>
    <col min="16128" max="16128" width="12.28515625" customWidth="1"/>
    <col min="16129" max="16129" width="10.85546875" customWidth="1"/>
    <col min="16130" max="16130" width="12" customWidth="1"/>
    <col min="16131" max="16131" width="10.140625" customWidth="1"/>
  </cols>
  <sheetData>
    <row r="1" spans="1:7" s="6" customFormat="1" ht="12.75">
      <c r="A1" s="1" t="s">
        <v>0</v>
      </c>
      <c r="B1" s="2"/>
      <c r="C1" s="2"/>
      <c r="D1" s="3"/>
      <c r="E1" s="4" t="s">
        <v>1</v>
      </c>
      <c r="F1" s="5"/>
      <c r="G1" s="5"/>
    </row>
    <row r="2" spans="1:7" s="6" customFormat="1" ht="51">
      <c r="A2" s="7" t="s">
        <v>2</v>
      </c>
      <c r="B2" s="7" t="s">
        <v>3</v>
      </c>
      <c r="C2" s="7" t="s">
        <v>4</v>
      </c>
      <c r="D2" s="8" t="s">
        <v>5</v>
      </c>
      <c r="E2" s="9"/>
      <c r="F2" s="121" t="s">
        <v>434</v>
      </c>
      <c r="G2" s="10" t="s">
        <v>458</v>
      </c>
    </row>
    <row r="3" spans="1:7" s="6" customFormat="1" ht="12.75">
      <c r="A3" s="12" t="s">
        <v>7</v>
      </c>
      <c r="B3" s="12" t="s">
        <v>7</v>
      </c>
      <c r="C3" s="12"/>
      <c r="D3" s="8" t="s">
        <v>8</v>
      </c>
      <c r="E3" s="13"/>
      <c r="F3" s="11"/>
      <c r="G3" s="11"/>
    </row>
    <row r="4" spans="1:7" s="16" customFormat="1" ht="12.75">
      <c r="A4" s="68">
        <v>1</v>
      </c>
      <c r="B4" s="68">
        <v>2</v>
      </c>
      <c r="C4" s="68">
        <v>3</v>
      </c>
      <c r="D4" s="68">
        <v>4</v>
      </c>
      <c r="E4" s="69">
        <v>5</v>
      </c>
      <c r="F4" s="15">
        <v>8</v>
      </c>
      <c r="G4" s="15">
        <v>6</v>
      </c>
    </row>
    <row r="5" spans="1:7" s="21" customFormat="1" ht="12.75">
      <c r="A5" s="14"/>
      <c r="B5" s="17"/>
      <c r="C5" s="17"/>
      <c r="D5" s="18"/>
      <c r="E5" s="19" t="s">
        <v>10</v>
      </c>
      <c r="F5" s="20"/>
      <c r="G5" s="20"/>
    </row>
    <row r="6" spans="1:7" s="27" customFormat="1" ht="13.5">
      <c r="A6" s="22">
        <v>710000</v>
      </c>
      <c r="B6" s="22"/>
      <c r="C6" s="22"/>
      <c r="D6" s="23">
        <v>1</v>
      </c>
      <c r="E6" s="24" t="s">
        <v>11</v>
      </c>
      <c r="F6" s="25">
        <f>SUM(F7+F17+F25)</f>
        <v>7688800</v>
      </c>
      <c r="G6" s="25">
        <f>SUM(G7+G17+G25)</f>
        <v>7688800</v>
      </c>
    </row>
    <row r="7" spans="1:7" s="32" customFormat="1" ht="12.75">
      <c r="A7" s="28">
        <v>714100</v>
      </c>
      <c r="B7" s="28"/>
      <c r="C7" s="28"/>
      <c r="D7" s="29" t="s">
        <v>12</v>
      </c>
      <c r="E7" s="30" t="s">
        <v>13</v>
      </c>
      <c r="F7" s="31">
        <f>SUM(F8+F12+F14)</f>
        <v>1850800</v>
      </c>
      <c r="G7" s="31">
        <f>SUM(G8+G12+G14)</f>
        <v>1850800</v>
      </c>
    </row>
    <row r="8" spans="1:7" s="32" customFormat="1" ht="12.75">
      <c r="A8" s="28"/>
      <c r="B8" s="28">
        <v>714110</v>
      </c>
      <c r="C8" s="28"/>
      <c r="D8" s="29" t="s">
        <v>14</v>
      </c>
      <c r="E8" s="30" t="s">
        <v>15</v>
      </c>
      <c r="F8" s="33">
        <f>SUM(F9+F10+F11)</f>
        <v>347800</v>
      </c>
      <c r="G8" s="33">
        <f>SUM(G9+G10+G11)</f>
        <v>347800</v>
      </c>
    </row>
    <row r="9" spans="1:7" s="38" customFormat="1" ht="12.75">
      <c r="A9" s="34"/>
      <c r="B9" s="34"/>
      <c r="C9" s="34">
        <v>714111</v>
      </c>
      <c r="D9" s="35" t="s">
        <v>16</v>
      </c>
      <c r="E9" s="36" t="s">
        <v>17</v>
      </c>
      <c r="F9" s="37">
        <v>50000</v>
      </c>
      <c r="G9" s="37">
        <v>50000</v>
      </c>
    </row>
    <row r="10" spans="1:7" s="38" customFormat="1" ht="12.75">
      <c r="A10" s="34"/>
      <c r="B10" s="34"/>
      <c r="C10" s="34">
        <v>714112</v>
      </c>
      <c r="D10" s="35" t="s">
        <v>18</v>
      </c>
      <c r="E10" s="36" t="s">
        <v>19</v>
      </c>
      <c r="F10" s="37">
        <v>47800</v>
      </c>
      <c r="G10" s="37">
        <v>47800</v>
      </c>
    </row>
    <row r="11" spans="1:7" s="38" customFormat="1" ht="12.75">
      <c r="A11" s="34"/>
      <c r="B11" s="34"/>
      <c r="C11" s="34">
        <v>714113</v>
      </c>
      <c r="D11" s="35" t="s">
        <v>20</v>
      </c>
      <c r="E11" s="36" t="s">
        <v>21</v>
      </c>
      <c r="F11" s="37">
        <v>250000</v>
      </c>
      <c r="G11" s="37">
        <v>250000</v>
      </c>
    </row>
    <row r="12" spans="1:7" s="32" customFormat="1" ht="12.75">
      <c r="A12" s="28"/>
      <c r="B12" s="28">
        <v>714120</v>
      </c>
      <c r="C12" s="28"/>
      <c r="D12" s="29" t="s">
        <v>22</v>
      </c>
      <c r="E12" s="30" t="s">
        <v>23</v>
      </c>
      <c r="F12" s="31">
        <f>SUM(F13)</f>
        <v>30000</v>
      </c>
      <c r="G12" s="31">
        <f>SUM(G13)</f>
        <v>30000</v>
      </c>
    </row>
    <row r="13" spans="1:7" s="38" customFormat="1" ht="12.75">
      <c r="A13" s="34"/>
      <c r="B13" s="34"/>
      <c r="C13" s="34">
        <v>714121</v>
      </c>
      <c r="D13" s="35" t="s">
        <v>24</v>
      </c>
      <c r="E13" s="36" t="s">
        <v>23</v>
      </c>
      <c r="F13" s="37">
        <v>30000</v>
      </c>
      <c r="G13" s="37">
        <v>30000</v>
      </c>
    </row>
    <row r="14" spans="1:7" s="32" customFormat="1" ht="12.75">
      <c r="A14" s="28"/>
      <c r="B14" s="28">
        <v>714130</v>
      </c>
      <c r="C14" s="28"/>
      <c r="D14" s="29" t="s">
        <v>25</v>
      </c>
      <c r="E14" s="30" t="s">
        <v>26</v>
      </c>
      <c r="F14" s="31">
        <f>SUM(F15+F16)</f>
        <v>1473000</v>
      </c>
      <c r="G14" s="31">
        <f>SUM(G15+G16)</f>
        <v>1473000</v>
      </c>
    </row>
    <row r="15" spans="1:7" s="38" customFormat="1" ht="12.75">
      <c r="A15" s="34"/>
      <c r="B15" s="34"/>
      <c r="C15" s="34">
        <v>714131</v>
      </c>
      <c r="D15" s="35" t="s">
        <v>27</v>
      </c>
      <c r="E15" s="36" t="s">
        <v>28</v>
      </c>
      <c r="F15" s="37">
        <v>473000</v>
      </c>
      <c r="G15" s="37">
        <v>473000</v>
      </c>
    </row>
    <row r="16" spans="1:7" s="38" customFormat="1" ht="12.75">
      <c r="A16" s="34"/>
      <c r="B16" s="34"/>
      <c r="C16" s="34">
        <v>714132</v>
      </c>
      <c r="D16" s="35" t="s">
        <v>29</v>
      </c>
      <c r="E16" s="36" t="s">
        <v>30</v>
      </c>
      <c r="F16" s="37">
        <v>1000000</v>
      </c>
      <c r="G16" s="37">
        <v>1000000</v>
      </c>
    </row>
    <row r="17" spans="1:7" s="32" customFormat="1" ht="12.75">
      <c r="A17" s="28">
        <v>716100</v>
      </c>
      <c r="B17" s="28"/>
      <c r="C17" s="28"/>
      <c r="D17" s="29" t="s">
        <v>31</v>
      </c>
      <c r="E17" s="30" t="s">
        <v>32</v>
      </c>
      <c r="F17" s="31">
        <f>SUM(F18)</f>
        <v>1600000</v>
      </c>
      <c r="G17" s="31">
        <f>SUM(G18)</f>
        <v>1600000</v>
      </c>
    </row>
    <row r="18" spans="1:7" s="32" customFormat="1" ht="12.75">
      <c r="A18" s="28"/>
      <c r="B18" s="28">
        <v>716110</v>
      </c>
      <c r="C18" s="28"/>
      <c r="D18" s="29" t="s">
        <v>33</v>
      </c>
      <c r="E18" s="30" t="s">
        <v>34</v>
      </c>
      <c r="F18" s="31">
        <f>SUM(F19:F24)</f>
        <v>1600000</v>
      </c>
      <c r="G18" s="31">
        <f>SUM(G19:G24)</f>
        <v>1600000</v>
      </c>
    </row>
    <row r="19" spans="1:7" s="38" customFormat="1" ht="12.75">
      <c r="A19" s="34"/>
      <c r="B19" s="34"/>
      <c r="C19" s="34">
        <v>716111</v>
      </c>
      <c r="D19" s="35" t="s">
        <v>35</v>
      </c>
      <c r="E19" s="36" t="s">
        <v>36</v>
      </c>
      <c r="F19" s="37">
        <v>980000</v>
      </c>
      <c r="G19" s="37">
        <v>980000</v>
      </c>
    </row>
    <row r="20" spans="1:7" s="38" customFormat="1" ht="12.75">
      <c r="A20" s="34"/>
      <c r="B20" s="34"/>
      <c r="C20" s="34">
        <v>716112</v>
      </c>
      <c r="D20" s="35" t="s">
        <v>37</v>
      </c>
      <c r="E20" s="36" t="s">
        <v>38</v>
      </c>
      <c r="F20" s="37">
        <v>110000</v>
      </c>
      <c r="G20" s="37">
        <v>110000</v>
      </c>
    </row>
    <row r="21" spans="1:7" s="38" customFormat="1" ht="12.75">
      <c r="A21" s="34"/>
      <c r="B21" s="34"/>
      <c r="C21" s="34">
        <v>716113</v>
      </c>
      <c r="D21" s="35" t="s">
        <v>39</v>
      </c>
      <c r="E21" s="36" t="s">
        <v>40</v>
      </c>
      <c r="F21" s="37">
        <v>20000</v>
      </c>
      <c r="G21" s="37">
        <v>20000</v>
      </c>
    </row>
    <row r="22" spans="1:7" s="38" customFormat="1" ht="12.75">
      <c r="A22" s="34"/>
      <c r="B22" s="34"/>
      <c r="C22" s="34">
        <v>716115</v>
      </c>
      <c r="D22" s="35" t="s">
        <v>41</v>
      </c>
      <c r="E22" s="36" t="s">
        <v>42</v>
      </c>
      <c r="F22" s="37">
        <v>70000</v>
      </c>
      <c r="G22" s="37">
        <v>70000</v>
      </c>
    </row>
    <row r="23" spans="1:7" s="38" customFormat="1" ht="12.75">
      <c r="A23" s="34"/>
      <c r="B23" s="34"/>
      <c r="C23" s="34">
        <v>716116</v>
      </c>
      <c r="D23" s="35" t="s">
        <v>43</v>
      </c>
      <c r="E23" s="36" t="s">
        <v>44</v>
      </c>
      <c r="F23" s="37">
        <v>320000</v>
      </c>
      <c r="G23" s="37">
        <v>320000</v>
      </c>
    </row>
    <row r="24" spans="1:7" s="38" customFormat="1" ht="12.75">
      <c r="A24" s="34"/>
      <c r="B24" s="34"/>
      <c r="C24" s="34">
        <v>716117</v>
      </c>
      <c r="D24" s="35" t="s">
        <v>45</v>
      </c>
      <c r="E24" s="36" t="s">
        <v>46</v>
      </c>
      <c r="F24" s="37">
        <v>100000</v>
      </c>
      <c r="G24" s="37">
        <v>100000</v>
      </c>
    </row>
    <row r="25" spans="1:7" s="32" customFormat="1" ht="12.75">
      <c r="A25" s="28">
        <v>717100</v>
      </c>
      <c r="B25" s="28"/>
      <c r="C25" s="28"/>
      <c r="D25" s="29" t="s">
        <v>47</v>
      </c>
      <c r="E25" s="30" t="s">
        <v>48</v>
      </c>
      <c r="F25" s="31">
        <f>SUM(F26+F28)</f>
        <v>4238000</v>
      </c>
      <c r="G25" s="31">
        <f>SUM(G26+G28)</f>
        <v>4238000</v>
      </c>
    </row>
    <row r="26" spans="1:7" s="32" customFormat="1" ht="12.75">
      <c r="A26" s="28"/>
      <c r="B26" s="28">
        <v>717130</v>
      </c>
      <c r="C26" s="28"/>
      <c r="D26" s="29" t="s">
        <v>49</v>
      </c>
      <c r="E26" s="30" t="s">
        <v>50</v>
      </c>
      <c r="F26" s="31">
        <f>SUM(F27)</f>
        <v>370000</v>
      </c>
      <c r="G26" s="31">
        <f>SUM(G27)</f>
        <v>370000</v>
      </c>
    </row>
    <row r="27" spans="1:7" s="38" customFormat="1" ht="12.75">
      <c r="A27" s="34"/>
      <c r="B27" s="34"/>
      <c r="C27" s="34">
        <v>717131</v>
      </c>
      <c r="D27" s="35" t="s">
        <v>51</v>
      </c>
      <c r="E27" s="36" t="s">
        <v>50</v>
      </c>
      <c r="F27" s="37">
        <v>370000</v>
      </c>
      <c r="G27" s="37">
        <v>370000</v>
      </c>
    </row>
    <row r="28" spans="1:7" s="32" customFormat="1" ht="12.75">
      <c r="A28" s="28"/>
      <c r="B28" s="28">
        <v>717140</v>
      </c>
      <c r="C28" s="28"/>
      <c r="D28" s="29" t="s">
        <v>52</v>
      </c>
      <c r="E28" s="30" t="s">
        <v>53</v>
      </c>
      <c r="F28" s="31">
        <f>SUM(F29)</f>
        <v>3868000</v>
      </c>
      <c r="G28" s="31">
        <f>SUM(G29)</f>
        <v>3868000</v>
      </c>
    </row>
    <row r="29" spans="1:7" s="38" customFormat="1" ht="12.75">
      <c r="A29" s="34"/>
      <c r="B29" s="34"/>
      <c r="C29" s="34">
        <v>717141</v>
      </c>
      <c r="D29" s="35" t="s">
        <v>54</v>
      </c>
      <c r="E29" s="36" t="s">
        <v>53</v>
      </c>
      <c r="F29" s="37">
        <v>3868000</v>
      </c>
      <c r="G29" s="37">
        <v>3868000</v>
      </c>
    </row>
    <row r="30" spans="1:7" s="32" customFormat="1" ht="13.5">
      <c r="A30" s="28">
        <v>720000</v>
      </c>
      <c r="B30" s="28"/>
      <c r="C30" s="28"/>
      <c r="D30" s="29">
        <v>2</v>
      </c>
      <c r="E30" s="39" t="s">
        <v>55</v>
      </c>
      <c r="F30" s="31">
        <f>SUM(F31+F41+F46+F49+F52+F66+F82+F86+F89)</f>
        <v>4606000</v>
      </c>
      <c r="G30" s="31">
        <f>SUM(G31+G41+G46+G49+G52+G66+G82+G86+G89)</f>
        <v>4606000</v>
      </c>
    </row>
    <row r="31" spans="1:7" s="32" customFormat="1" ht="12.75">
      <c r="A31" s="28">
        <v>721100</v>
      </c>
      <c r="B31" s="28"/>
      <c r="C31" s="28"/>
      <c r="D31" s="29" t="s">
        <v>56</v>
      </c>
      <c r="E31" s="30" t="s">
        <v>57</v>
      </c>
      <c r="F31" s="31">
        <f>SUM(F32+F34+F39)</f>
        <v>550000</v>
      </c>
      <c r="G31" s="31">
        <f>SUM(G32+G34+G39)</f>
        <v>550000</v>
      </c>
    </row>
    <row r="32" spans="1:7" s="32" customFormat="1" ht="12.75">
      <c r="A32" s="28"/>
      <c r="B32" s="28">
        <v>721110</v>
      </c>
      <c r="C32" s="28"/>
      <c r="D32" s="29" t="s">
        <v>58</v>
      </c>
      <c r="E32" s="30" t="s">
        <v>59</v>
      </c>
      <c r="F32" s="31">
        <f>SUM(F33)</f>
        <v>10000</v>
      </c>
      <c r="G32" s="31">
        <f>SUM(G33)</f>
        <v>10000</v>
      </c>
    </row>
    <row r="33" spans="1:7" s="32" customFormat="1" ht="12.75">
      <c r="A33" s="28"/>
      <c r="B33" s="28"/>
      <c r="C33" s="34">
        <v>721112</v>
      </c>
      <c r="D33" s="35" t="s">
        <v>60</v>
      </c>
      <c r="E33" s="36" t="s">
        <v>61</v>
      </c>
      <c r="F33" s="37">
        <v>10000</v>
      </c>
      <c r="G33" s="37">
        <v>10000</v>
      </c>
    </row>
    <row r="34" spans="1:7" s="32" customFormat="1" ht="12.75">
      <c r="A34" s="28"/>
      <c r="B34" s="28">
        <v>721120</v>
      </c>
      <c r="C34" s="28"/>
      <c r="D34" s="29" t="s">
        <v>62</v>
      </c>
      <c r="E34" s="30" t="s">
        <v>63</v>
      </c>
      <c r="F34" s="31">
        <f>SUM(F35+F36+F38+F37)</f>
        <v>440000</v>
      </c>
      <c r="G34" s="31">
        <f>SUM(G35+G36+G38+G37)</f>
        <v>440000</v>
      </c>
    </row>
    <row r="35" spans="1:7" s="38" customFormat="1" ht="12.75">
      <c r="A35" s="34"/>
      <c r="B35" s="34"/>
      <c r="C35" s="34">
        <v>721121</v>
      </c>
      <c r="D35" s="35" t="s">
        <v>64</v>
      </c>
      <c r="E35" s="36" t="s">
        <v>65</v>
      </c>
      <c r="F35" s="37">
        <v>80000</v>
      </c>
      <c r="G35" s="37">
        <v>80000</v>
      </c>
    </row>
    <row r="36" spans="1:7" s="38" customFormat="1" ht="12.75">
      <c r="A36" s="34"/>
      <c r="B36" s="34"/>
      <c r="C36" s="34">
        <v>721122</v>
      </c>
      <c r="D36" s="35" t="s">
        <v>66</v>
      </c>
      <c r="E36" s="36" t="s">
        <v>67</v>
      </c>
      <c r="F36" s="37">
        <v>250000</v>
      </c>
      <c r="G36" s="37">
        <v>250000</v>
      </c>
    </row>
    <row r="37" spans="1:7" s="38" customFormat="1" ht="12.75">
      <c r="A37" s="34"/>
      <c r="B37" s="34"/>
      <c r="C37" s="34">
        <v>721124</v>
      </c>
      <c r="D37" s="35" t="s">
        <v>68</v>
      </c>
      <c r="E37" s="36" t="s">
        <v>69</v>
      </c>
      <c r="F37" s="37">
        <v>110000</v>
      </c>
      <c r="G37" s="37">
        <v>110000</v>
      </c>
    </row>
    <row r="38" spans="1:7" s="38" customFormat="1" ht="12.75" hidden="1">
      <c r="A38" s="34"/>
      <c r="B38" s="34"/>
      <c r="C38" s="34">
        <v>721124</v>
      </c>
      <c r="D38" s="35" t="s">
        <v>68</v>
      </c>
      <c r="E38" s="36" t="s">
        <v>70</v>
      </c>
      <c r="F38" s="37">
        <v>0</v>
      </c>
      <c r="G38" s="37">
        <v>0</v>
      </c>
    </row>
    <row r="39" spans="1:7" s="32" customFormat="1" ht="12.75">
      <c r="A39" s="28"/>
      <c r="B39" s="28">
        <v>721190</v>
      </c>
      <c r="C39" s="28"/>
      <c r="D39" s="29" t="s">
        <v>71</v>
      </c>
      <c r="E39" s="30" t="s">
        <v>72</v>
      </c>
      <c r="F39" s="31">
        <f>SUM(F40)</f>
        <v>100000</v>
      </c>
      <c r="G39" s="31">
        <f>SUM(G40)</f>
        <v>100000</v>
      </c>
    </row>
    <row r="40" spans="1:7" s="38" customFormat="1" ht="12.75">
      <c r="A40" s="34"/>
      <c r="B40" s="34"/>
      <c r="C40" s="34">
        <v>721191</v>
      </c>
      <c r="D40" s="35" t="s">
        <v>73</v>
      </c>
      <c r="E40" s="36" t="s">
        <v>74</v>
      </c>
      <c r="F40" s="37">
        <v>100000</v>
      </c>
      <c r="G40" s="37">
        <v>100000</v>
      </c>
    </row>
    <row r="41" spans="1:7" s="32" customFormat="1" ht="12.75">
      <c r="A41" s="40">
        <v>721200</v>
      </c>
      <c r="B41" s="40"/>
      <c r="C41" s="40"/>
      <c r="D41" s="41" t="s">
        <v>75</v>
      </c>
      <c r="E41" s="42" t="s">
        <v>76</v>
      </c>
      <c r="F41" s="43">
        <f>SUM(F42+F44)</f>
        <v>1002000</v>
      </c>
      <c r="G41" s="43">
        <f>SUM(G42+G44)</f>
        <v>1002000</v>
      </c>
    </row>
    <row r="42" spans="1:7" s="32" customFormat="1" ht="12.75">
      <c r="A42" s="28"/>
      <c r="B42" s="28">
        <v>721210</v>
      </c>
      <c r="C42" s="28"/>
      <c r="D42" s="29" t="s">
        <v>77</v>
      </c>
      <c r="E42" s="30" t="s">
        <v>78</v>
      </c>
      <c r="F42" s="31">
        <f>SUM(F43)</f>
        <v>2000</v>
      </c>
      <c r="G42" s="31">
        <f>SUM(G43)</f>
        <v>2000</v>
      </c>
    </row>
    <row r="43" spans="1:7" s="38" customFormat="1" ht="12.75">
      <c r="A43" s="34"/>
      <c r="B43" s="34"/>
      <c r="C43" s="34">
        <v>721211</v>
      </c>
      <c r="D43" s="35" t="s">
        <v>79</v>
      </c>
      <c r="E43" s="36" t="s">
        <v>80</v>
      </c>
      <c r="F43" s="37">
        <v>2000</v>
      </c>
      <c r="G43" s="37">
        <v>2000</v>
      </c>
    </row>
    <row r="44" spans="1:7" s="32" customFormat="1" ht="12.75">
      <c r="A44" s="28"/>
      <c r="B44" s="28">
        <v>721230</v>
      </c>
      <c r="C44" s="28"/>
      <c r="D44" s="29" t="s">
        <v>81</v>
      </c>
      <c r="E44" s="30" t="s">
        <v>82</v>
      </c>
      <c r="F44" s="31">
        <f>SUM(F45)</f>
        <v>1000000</v>
      </c>
      <c r="G44" s="31">
        <f>SUM(G45)</f>
        <v>1000000</v>
      </c>
    </row>
    <row r="45" spans="1:7" s="38" customFormat="1" ht="13.5" customHeight="1">
      <c r="A45" s="34"/>
      <c r="B45" s="34"/>
      <c r="C45" s="34">
        <v>721239</v>
      </c>
      <c r="D45" s="35" t="s">
        <v>83</v>
      </c>
      <c r="E45" s="36" t="s">
        <v>84</v>
      </c>
      <c r="F45" s="37">
        <v>1000000</v>
      </c>
      <c r="G45" s="37">
        <v>1000000</v>
      </c>
    </row>
    <row r="46" spans="1:7" s="32" customFormat="1" ht="12.75">
      <c r="A46" s="28">
        <v>722100</v>
      </c>
      <c r="B46" s="28"/>
      <c r="C46" s="28"/>
      <c r="D46" s="29" t="s">
        <v>85</v>
      </c>
      <c r="E46" s="30" t="s">
        <v>86</v>
      </c>
      <c r="F46" s="31">
        <f t="shared" ref="F46:G47" si="0">SUM(F47)</f>
        <v>200000</v>
      </c>
      <c r="G46" s="31">
        <f t="shared" si="0"/>
        <v>200000</v>
      </c>
    </row>
    <row r="47" spans="1:7" s="32" customFormat="1" ht="12.75">
      <c r="A47" s="28"/>
      <c r="B47" s="28">
        <v>722130</v>
      </c>
      <c r="C47" s="28"/>
      <c r="D47" s="29" t="s">
        <v>87</v>
      </c>
      <c r="E47" s="30" t="s">
        <v>88</v>
      </c>
      <c r="F47" s="31">
        <f t="shared" si="0"/>
        <v>200000</v>
      </c>
      <c r="G47" s="31">
        <f t="shared" si="0"/>
        <v>200000</v>
      </c>
    </row>
    <row r="48" spans="1:7" s="38" customFormat="1" ht="12.75">
      <c r="A48" s="44"/>
      <c r="B48" s="44"/>
      <c r="C48" s="44">
        <v>722131</v>
      </c>
      <c r="D48" s="45" t="s">
        <v>89</v>
      </c>
      <c r="E48" s="46" t="s">
        <v>90</v>
      </c>
      <c r="F48" s="47">
        <v>200000</v>
      </c>
      <c r="G48" s="47">
        <v>200000</v>
      </c>
    </row>
    <row r="49" spans="1:7" s="32" customFormat="1" ht="12.75">
      <c r="A49" s="28">
        <v>722300</v>
      </c>
      <c r="B49" s="28"/>
      <c r="C49" s="28"/>
      <c r="D49" s="29" t="s">
        <v>91</v>
      </c>
      <c r="E49" s="30" t="s">
        <v>92</v>
      </c>
      <c r="F49" s="31">
        <f t="shared" ref="F49:G50" si="1">SUM(F50)</f>
        <v>300000</v>
      </c>
      <c r="G49" s="31">
        <f t="shared" si="1"/>
        <v>300000</v>
      </c>
    </row>
    <row r="50" spans="1:7" s="32" customFormat="1" ht="12.75">
      <c r="A50" s="28"/>
      <c r="B50" s="28">
        <v>722320</v>
      </c>
      <c r="C50" s="28"/>
      <c r="D50" s="29" t="s">
        <v>93</v>
      </c>
      <c r="E50" s="30" t="s">
        <v>94</v>
      </c>
      <c r="F50" s="31">
        <f t="shared" si="1"/>
        <v>300000</v>
      </c>
      <c r="G50" s="31">
        <f t="shared" si="1"/>
        <v>300000</v>
      </c>
    </row>
    <row r="51" spans="1:7" s="38" customFormat="1" ht="12.75">
      <c r="A51" s="34"/>
      <c r="B51" s="34"/>
      <c r="C51" s="34">
        <v>722322</v>
      </c>
      <c r="D51" s="35" t="s">
        <v>95</v>
      </c>
      <c r="E51" s="36" t="s">
        <v>96</v>
      </c>
      <c r="F51" s="37">
        <v>300000</v>
      </c>
      <c r="G51" s="37">
        <v>300000</v>
      </c>
    </row>
    <row r="52" spans="1:7" s="32" customFormat="1" ht="12.75">
      <c r="A52" s="28">
        <v>722400</v>
      </c>
      <c r="B52" s="28"/>
      <c r="C52" s="28"/>
      <c r="D52" s="29" t="s">
        <v>97</v>
      </c>
      <c r="E52" s="30" t="s">
        <v>98</v>
      </c>
      <c r="F52" s="31">
        <f>SUM(F53+F59+F61+F63)</f>
        <v>1350000</v>
      </c>
      <c r="G52" s="31">
        <f>SUM(G53+G59+G61+G63)</f>
        <v>1350000</v>
      </c>
    </row>
    <row r="53" spans="1:7" s="32" customFormat="1" ht="12.75">
      <c r="A53" s="28"/>
      <c r="B53" s="28">
        <v>722430</v>
      </c>
      <c r="C53" s="28"/>
      <c r="D53" s="29" t="s">
        <v>99</v>
      </c>
      <c r="E53" s="30" t="s">
        <v>100</v>
      </c>
      <c r="F53" s="31">
        <f>SUM(F54:F58)</f>
        <v>1110000</v>
      </c>
      <c r="G53" s="31">
        <f>SUM(G54:G58)</f>
        <v>1110000</v>
      </c>
    </row>
    <row r="54" spans="1:7" s="38" customFormat="1" ht="12.75">
      <c r="A54" s="34"/>
      <c r="B54" s="34"/>
      <c r="C54" s="34">
        <v>722432</v>
      </c>
      <c r="D54" s="35" t="s">
        <v>101</v>
      </c>
      <c r="E54" s="36" t="s">
        <v>423</v>
      </c>
      <c r="F54" s="37">
        <v>60000</v>
      </c>
      <c r="G54" s="37">
        <v>60000</v>
      </c>
    </row>
    <row r="55" spans="1:7" s="38" customFormat="1" ht="12.75">
      <c r="A55" s="34"/>
      <c r="B55" s="34"/>
      <c r="C55" s="34">
        <v>722433</v>
      </c>
      <c r="D55" s="35" t="s">
        <v>102</v>
      </c>
      <c r="E55" s="36" t="s">
        <v>103</v>
      </c>
      <c r="F55" s="37">
        <v>200000</v>
      </c>
      <c r="G55" s="37">
        <v>200000</v>
      </c>
    </row>
    <row r="56" spans="1:7" s="38" customFormat="1" ht="12.75">
      <c r="A56" s="34"/>
      <c r="B56" s="34"/>
      <c r="C56" s="34">
        <v>722434</v>
      </c>
      <c r="D56" s="35" t="s">
        <v>104</v>
      </c>
      <c r="E56" s="36" t="s">
        <v>105</v>
      </c>
      <c r="F56" s="37">
        <v>250000</v>
      </c>
      <c r="G56" s="37">
        <v>250000</v>
      </c>
    </row>
    <row r="57" spans="1:7" s="38" customFormat="1" ht="12.75">
      <c r="A57" s="34"/>
      <c r="B57" s="34"/>
      <c r="C57" s="34">
        <v>722435</v>
      </c>
      <c r="D57" s="35" t="s">
        <v>106</v>
      </c>
      <c r="E57" s="36" t="s">
        <v>107</v>
      </c>
      <c r="F57" s="37">
        <v>600000</v>
      </c>
      <c r="G57" s="37">
        <v>600000</v>
      </c>
    </row>
    <row r="58" spans="1:7" s="38" customFormat="1" ht="12" hidden="1" customHeight="1">
      <c r="A58" s="34"/>
      <c r="B58" s="34"/>
      <c r="C58" s="34">
        <v>722437</v>
      </c>
      <c r="D58" s="35" t="s">
        <v>108</v>
      </c>
      <c r="E58" s="36" t="s">
        <v>109</v>
      </c>
      <c r="F58" s="37">
        <v>0</v>
      </c>
      <c r="G58" s="37">
        <v>0</v>
      </c>
    </row>
    <row r="59" spans="1:7" s="32" customFormat="1" ht="12.75">
      <c r="A59" s="28"/>
      <c r="B59" s="28">
        <v>722440</v>
      </c>
      <c r="C59" s="28"/>
      <c r="D59" s="29" t="s">
        <v>110</v>
      </c>
      <c r="E59" s="30" t="s">
        <v>111</v>
      </c>
      <c r="F59" s="31">
        <f>SUM(F60)</f>
        <v>100000</v>
      </c>
      <c r="G59" s="31">
        <f>SUM(G60)</f>
        <v>100000</v>
      </c>
    </row>
    <row r="60" spans="1:7" s="38" customFormat="1" ht="12.75">
      <c r="A60" s="34"/>
      <c r="B60" s="34"/>
      <c r="C60" s="34">
        <v>722442</v>
      </c>
      <c r="D60" s="35" t="s">
        <v>112</v>
      </c>
      <c r="E60" s="36" t="s">
        <v>113</v>
      </c>
      <c r="F60" s="37">
        <v>100000</v>
      </c>
      <c r="G60" s="37">
        <v>100000</v>
      </c>
    </row>
    <row r="61" spans="1:7" s="32" customFormat="1" ht="12.75">
      <c r="A61" s="28"/>
      <c r="B61" s="28">
        <v>722450</v>
      </c>
      <c r="C61" s="28"/>
      <c r="D61" s="29" t="s">
        <v>114</v>
      </c>
      <c r="E61" s="30" t="s">
        <v>115</v>
      </c>
      <c r="F61" s="31">
        <f>SUM(F62)</f>
        <v>20000</v>
      </c>
      <c r="G61" s="31">
        <f>SUM(G62)</f>
        <v>20000</v>
      </c>
    </row>
    <row r="62" spans="1:7" s="38" customFormat="1" ht="12.75">
      <c r="A62" s="34"/>
      <c r="B62" s="34"/>
      <c r="C62" s="34">
        <v>722459</v>
      </c>
      <c r="D62" s="35" t="s">
        <v>116</v>
      </c>
      <c r="E62" s="36" t="s">
        <v>117</v>
      </c>
      <c r="F62" s="37">
        <v>20000</v>
      </c>
      <c r="G62" s="37">
        <v>20000</v>
      </c>
    </row>
    <row r="63" spans="1:7" s="32" customFormat="1" ht="12.75">
      <c r="A63" s="28"/>
      <c r="B63" s="28">
        <v>722460</v>
      </c>
      <c r="C63" s="28"/>
      <c r="D63" s="29" t="s">
        <v>118</v>
      </c>
      <c r="E63" s="30" t="s">
        <v>119</v>
      </c>
      <c r="F63" s="31">
        <f>SUM(F64+F65)</f>
        <v>120000</v>
      </c>
      <c r="G63" s="31">
        <f>SUM(G64+G65)</f>
        <v>120000</v>
      </c>
    </row>
    <row r="64" spans="1:7" s="38" customFormat="1" ht="12.75">
      <c r="A64" s="34"/>
      <c r="B64" s="34"/>
      <c r="C64" s="34">
        <v>722461</v>
      </c>
      <c r="D64" s="35" t="s">
        <v>120</v>
      </c>
      <c r="E64" s="36" t="s">
        <v>121</v>
      </c>
      <c r="F64" s="37">
        <v>40000</v>
      </c>
      <c r="G64" s="37">
        <v>40000</v>
      </c>
    </row>
    <row r="65" spans="1:7" s="38" customFormat="1" ht="12.75">
      <c r="A65" s="34"/>
      <c r="B65" s="34"/>
      <c r="C65" s="34">
        <v>722463</v>
      </c>
      <c r="D65" s="35" t="s">
        <v>122</v>
      </c>
      <c r="E65" s="36" t="s">
        <v>123</v>
      </c>
      <c r="F65" s="37">
        <v>80000</v>
      </c>
      <c r="G65" s="37">
        <v>80000</v>
      </c>
    </row>
    <row r="66" spans="1:7" s="32" customFormat="1" ht="12.75">
      <c r="A66" s="28">
        <v>722500</v>
      </c>
      <c r="B66" s="28"/>
      <c r="C66" s="28"/>
      <c r="D66" s="29" t="s">
        <v>124</v>
      </c>
      <c r="E66" s="30" t="s">
        <v>125</v>
      </c>
      <c r="F66" s="31">
        <f>SUM(F67+F71+F77+F75)</f>
        <v>943000</v>
      </c>
      <c r="G66" s="31">
        <f>SUM(G67+G71+G77+G75)</f>
        <v>943000</v>
      </c>
    </row>
    <row r="67" spans="1:7" s="32" customFormat="1" ht="12.75">
      <c r="A67" s="28"/>
      <c r="B67" s="28">
        <v>722510</v>
      </c>
      <c r="C67" s="28"/>
      <c r="D67" s="29" t="s">
        <v>126</v>
      </c>
      <c r="E67" s="30" t="s">
        <v>127</v>
      </c>
      <c r="F67" s="31">
        <f>SUM(F68+F69+F70)</f>
        <v>165000</v>
      </c>
      <c r="G67" s="31">
        <f>SUM(G68+G69+G70)</f>
        <v>165000</v>
      </c>
    </row>
    <row r="68" spans="1:7" s="38" customFormat="1" ht="12.75">
      <c r="A68" s="34"/>
      <c r="B68" s="34"/>
      <c r="C68" s="34">
        <v>722515</v>
      </c>
      <c r="D68" s="35" t="s">
        <v>128</v>
      </c>
      <c r="E68" s="36" t="s">
        <v>129</v>
      </c>
      <c r="F68" s="37">
        <v>15000</v>
      </c>
      <c r="G68" s="37">
        <v>15000</v>
      </c>
    </row>
    <row r="69" spans="1:7" s="38" customFormat="1" ht="12.75">
      <c r="A69" s="34"/>
      <c r="B69" s="34"/>
      <c r="C69" s="34">
        <v>722516</v>
      </c>
      <c r="D69" s="35" t="s">
        <v>130</v>
      </c>
      <c r="E69" s="36" t="s">
        <v>131</v>
      </c>
      <c r="F69" s="37">
        <v>90000</v>
      </c>
      <c r="G69" s="37">
        <v>90000</v>
      </c>
    </row>
    <row r="70" spans="1:7" s="38" customFormat="1" ht="12.75">
      <c r="A70" s="34"/>
      <c r="B70" s="34"/>
      <c r="C70" s="34">
        <v>722518</v>
      </c>
      <c r="D70" s="35" t="s">
        <v>132</v>
      </c>
      <c r="E70" s="36" t="s">
        <v>133</v>
      </c>
      <c r="F70" s="37">
        <v>60000</v>
      </c>
      <c r="G70" s="37">
        <v>60000</v>
      </c>
    </row>
    <row r="71" spans="1:7" s="32" customFormat="1" ht="12.75">
      <c r="A71" s="28"/>
      <c r="B71" s="28">
        <v>722530</v>
      </c>
      <c r="C71" s="28"/>
      <c r="D71" s="29" t="s">
        <v>134</v>
      </c>
      <c r="E71" s="30" t="s">
        <v>135</v>
      </c>
      <c r="F71" s="31">
        <f>SUM(F72+F73+F74)</f>
        <v>400000</v>
      </c>
      <c r="G71" s="31">
        <f>SUM(G72+G73+G74)</f>
        <v>400000</v>
      </c>
    </row>
    <row r="72" spans="1:7" s="38" customFormat="1" ht="12.75">
      <c r="A72" s="34"/>
      <c r="B72" s="34"/>
      <c r="C72" s="34">
        <v>722531</v>
      </c>
      <c r="D72" s="35" t="s">
        <v>136</v>
      </c>
      <c r="E72" s="36" t="s">
        <v>137</v>
      </c>
      <c r="F72" s="37">
        <v>80000</v>
      </c>
      <c r="G72" s="37">
        <v>80000</v>
      </c>
    </row>
    <row r="73" spans="1:7" s="38" customFormat="1" ht="12.75">
      <c r="A73" s="34"/>
      <c r="B73" s="34"/>
      <c r="C73" s="34">
        <v>722532</v>
      </c>
      <c r="D73" s="35" t="s">
        <v>138</v>
      </c>
      <c r="E73" s="36" t="s">
        <v>139</v>
      </c>
      <c r="F73" s="37">
        <v>210000</v>
      </c>
      <c r="G73" s="37">
        <v>210000</v>
      </c>
    </row>
    <row r="74" spans="1:7" s="38" customFormat="1" ht="12.75">
      <c r="A74" s="34"/>
      <c r="B74" s="34"/>
      <c r="C74" s="34">
        <v>722538</v>
      </c>
      <c r="D74" s="35" t="s">
        <v>140</v>
      </c>
      <c r="E74" s="36" t="s">
        <v>141</v>
      </c>
      <c r="F74" s="37">
        <v>110000</v>
      </c>
      <c r="G74" s="37">
        <v>110000</v>
      </c>
    </row>
    <row r="75" spans="1:7" s="32" customFormat="1" ht="12.75">
      <c r="A75" s="28"/>
      <c r="B75" s="28">
        <v>722550</v>
      </c>
      <c r="C75" s="28"/>
      <c r="D75" s="29" t="s">
        <v>142</v>
      </c>
      <c r="E75" s="30" t="s">
        <v>143</v>
      </c>
      <c r="F75" s="31">
        <f>SUM(F76)</f>
        <v>100000</v>
      </c>
      <c r="G75" s="31">
        <f>SUM(G76)</f>
        <v>100000</v>
      </c>
    </row>
    <row r="76" spans="1:7" s="32" customFormat="1" ht="12.75">
      <c r="A76" s="28"/>
      <c r="B76" s="28"/>
      <c r="C76" s="44">
        <v>722554</v>
      </c>
      <c r="D76" s="35" t="s">
        <v>144</v>
      </c>
      <c r="E76" s="36" t="s">
        <v>143</v>
      </c>
      <c r="F76" s="37">
        <v>100000</v>
      </c>
      <c r="G76" s="37">
        <v>100000</v>
      </c>
    </row>
    <row r="77" spans="1:7" s="32" customFormat="1" ht="12.75">
      <c r="A77" s="28"/>
      <c r="B77" s="28">
        <v>722580</v>
      </c>
      <c r="C77" s="28"/>
      <c r="D77" s="29" t="s">
        <v>145</v>
      </c>
      <c r="E77" s="30" t="s">
        <v>146</v>
      </c>
      <c r="F77" s="31">
        <f>SUM(F78+F79+F80+F81)</f>
        <v>278000</v>
      </c>
      <c r="G77" s="31">
        <f>SUM(G78+G79+G80+G81)</f>
        <v>278000</v>
      </c>
    </row>
    <row r="78" spans="1:7" s="38" customFormat="1" ht="12.75">
      <c r="A78" s="34"/>
      <c r="B78" s="34"/>
      <c r="C78" s="34">
        <v>722581</v>
      </c>
      <c r="D78" s="35" t="s">
        <v>147</v>
      </c>
      <c r="E78" s="36" t="s">
        <v>148</v>
      </c>
      <c r="F78" s="37">
        <v>256000</v>
      </c>
      <c r="G78" s="37">
        <v>256000</v>
      </c>
    </row>
    <row r="79" spans="1:7" s="38" customFormat="1" ht="12.75">
      <c r="A79" s="34"/>
      <c r="B79" s="34"/>
      <c r="C79" s="34">
        <v>722582</v>
      </c>
      <c r="D79" s="35" t="s">
        <v>149</v>
      </c>
      <c r="E79" s="36" t="s">
        <v>150</v>
      </c>
      <c r="F79" s="37">
        <v>20000</v>
      </c>
      <c r="G79" s="37">
        <v>20000</v>
      </c>
    </row>
    <row r="80" spans="1:7" s="38" customFormat="1" ht="12.75">
      <c r="A80" s="44"/>
      <c r="B80" s="44"/>
      <c r="C80" s="44">
        <v>722583</v>
      </c>
      <c r="D80" s="45" t="s">
        <v>151</v>
      </c>
      <c r="E80" s="46" t="s">
        <v>152</v>
      </c>
      <c r="F80" s="47">
        <v>1000</v>
      </c>
      <c r="G80" s="47">
        <v>1000</v>
      </c>
    </row>
    <row r="81" spans="1:7" s="38" customFormat="1" ht="12.75">
      <c r="A81" s="44"/>
      <c r="B81" s="44"/>
      <c r="C81" s="44">
        <v>722584</v>
      </c>
      <c r="D81" s="45" t="s">
        <v>153</v>
      </c>
      <c r="E81" s="46" t="s">
        <v>154</v>
      </c>
      <c r="F81" s="47">
        <v>1000</v>
      </c>
      <c r="G81" s="47">
        <v>1000</v>
      </c>
    </row>
    <row r="82" spans="1:7" s="32" customFormat="1" ht="12.75">
      <c r="A82" s="28">
        <v>722600</v>
      </c>
      <c r="B82" s="28"/>
      <c r="C82" s="28"/>
      <c r="D82" s="29" t="s">
        <v>155</v>
      </c>
      <c r="E82" s="30" t="s">
        <v>156</v>
      </c>
      <c r="F82" s="31">
        <f>SUM(F83)</f>
        <v>160000</v>
      </c>
      <c r="G82" s="31">
        <f>SUM(G83)</f>
        <v>160000</v>
      </c>
    </row>
    <row r="83" spans="1:7" s="32" customFormat="1" ht="12.75">
      <c r="A83" s="28"/>
      <c r="B83" s="28">
        <v>722610</v>
      </c>
      <c r="C83" s="28"/>
      <c r="D83" s="29" t="s">
        <v>157</v>
      </c>
      <c r="E83" s="30" t="s">
        <v>158</v>
      </c>
      <c r="F83" s="31">
        <f>SUM(F84+F85)</f>
        <v>160000</v>
      </c>
      <c r="G83" s="31">
        <f>SUM(G84+G85)</f>
        <v>160000</v>
      </c>
    </row>
    <row r="84" spans="1:7" s="38" customFormat="1" ht="12.75">
      <c r="A84" s="34"/>
      <c r="B84" s="34"/>
      <c r="C84" s="44">
        <v>722612</v>
      </c>
      <c r="D84" s="35" t="s">
        <v>159</v>
      </c>
      <c r="E84" s="36" t="s">
        <v>160</v>
      </c>
      <c r="F84" s="37">
        <v>60000</v>
      </c>
      <c r="G84" s="37">
        <v>60000</v>
      </c>
    </row>
    <row r="85" spans="1:7" s="32" customFormat="1" ht="12.75">
      <c r="A85" s="28"/>
      <c r="B85" s="28"/>
      <c r="C85" s="44">
        <v>722613</v>
      </c>
      <c r="D85" s="35" t="s">
        <v>161</v>
      </c>
      <c r="E85" s="36" t="s">
        <v>158</v>
      </c>
      <c r="F85" s="37">
        <v>100000</v>
      </c>
      <c r="G85" s="37">
        <v>100000</v>
      </c>
    </row>
    <row r="86" spans="1:7" s="32" customFormat="1" ht="12.75">
      <c r="A86" s="28">
        <v>722700</v>
      </c>
      <c r="B86" s="28"/>
      <c r="C86" s="28"/>
      <c r="D86" s="29" t="s">
        <v>162</v>
      </c>
      <c r="E86" s="30" t="s">
        <v>163</v>
      </c>
      <c r="F86" s="31">
        <f t="shared" ref="F86:G87" si="2">SUM(F87)</f>
        <v>100000</v>
      </c>
      <c r="G86" s="31">
        <f t="shared" si="2"/>
        <v>100000</v>
      </c>
    </row>
    <row r="87" spans="1:7" s="32" customFormat="1" ht="12.75">
      <c r="A87" s="28"/>
      <c r="B87" s="28">
        <v>722790</v>
      </c>
      <c r="C87" s="28"/>
      <c r="D87" s="29" t="s">
        <v>164</v>
      </c>
      <c r="E87" s="30" t="s">
        <v>165</v>
      </c>
      <c r="F87" s="31">
        <f t="shared" si="2"/>
        <v>100000</v>
      </c>
      <c r="G87" s="31">
        <f t="shared" si="2"/>
        <v>100000</v>
      </c>
    </row>
    <row r="88" spans="1:7" s="32" customFormat="1" ht="12.75">
      <c r="A88" s="28"/>
      <c r="B88" s="28"/>
      <c r="C88" s="44">
        <v>722791</v>
      </c>
      <c r="D88" s="35" t="s">
        <v>166</v>
      </c>
      <c r="E88" s="36" t="s">
        <v>167</v>
      </c>
      <c r="F88" s="37">
        <v>100000</v>
      </c>
      <c r="G88" s="37">
        <v>100000</v>
      </c>
    </row>
    <row r="89" spans="1:7" s="32" customFormat="1" ht="12.75">
      <c r="A89" s="28">
        <v>723100</v>
      </c>
      <c r="B89" s="28"/>
      <c r="C89" s="28"/>
      <c r="D89" s="29" t="s">
        <v>168</v>
      </c>
      <c r="E89" s="30" t="s">
        <v>169</v>
      </c>
      <c r="F89" s="31">
        <f t="shared" ref="F89:G90" si="3">SUM(F90)</f>
        <v>1000</v>
      </c>
      <c r="G89" s="31">
        <f t="shared" si="3"/>
        <v>1000</v>
      </c>
    </row>
    <row r="90" spans="1:7" s="32" customFormat="1" ht="12.75">
      <c r="A90" s="28"/>
      <c r="B90" s="28">
        <v>723130</v>
      </c>
      <c r="C90" s="28"/>
      <c r="D90" s="29" t="s">
        <v>170</v>
      </c>
      <c r="E90" s="30" t="s">
        <v>171</v>
      </c>
      <c r="F90" s="31">
        <f t="shared" si="3"/>
        <v>1000</v>
      </c>
      <c r="G90" s="31">
        <f t="shared" si="3"/>
        <v>1000</v>
      </c>
    </row>
    <row r="91" spans="1:7" s="38" customFormat="1" ht="12.75">
      <c r="A91" s="34"/>
      <c r="B91" s="34"/>
      <c r="C91" s="34">
        <v>723132</v>
      </c>
      <c r="D91" s="35" t="s">
        <v>172</v>
      </c>
      <c r="E91" s="36" t="s">
        <v>173</v>
      </c>
      <c r="F91" s="37">
        <v>1000</v>
      </c>
      <c r="G91" s="37">
        <v>1000</v>
      </c>
    </row>
    <row r="92" spans="1:7" s="32" customFormat="1" ht="12.75">
      <c r="A92" s="28">
        <v>730000</v>
      </c>
      <c r="B92" s="28"/>
      <c r="C92" s="28"/>
      <c r="D92" s="29" t="s">
        <v>174</v>
      </c>
      <c r="E92" s="30" t="s">
        <v>419</v>
      </c>
      <c r="F92" s="31">
        <f t="shared" ref="F92:G93" si="4">SUM(F93)</f>
        <v>3100000</v>
      </c>
      <c r="G92" s="31">
        <f t="shared" si="4"/>
        <v>3100000</v>
      </c>
    </row>
    <row r="93" spans="1:7" s="32" customFormat="1" ht="12.75">
      <c r="A93" s="28">
        <v>732000</v>
      </c>
      <c r="B93" s="28"/>
      <c r="C93" s="28"/>
      <c r="D93" s="29" t="s">
        <v>175</v>
      </c>
      <c r="E93" s="30" t="s">
        <v>176</v>
      </c>
      <c r="F93" s="31">
        <f t="shared" si="4"/>
        <v>3100000</v>
      </c>
      <c r="G93" s="31">
        <f t="shared" si="4"/>
        <v>3100000</v>
      </c>
    </row>
    <row r="94" spans="1:7" s="38" customFormat="1" ht="12.75">
      <c r="A94" s="34"/>
      <c r="B94" s="34">
        <v>732100</v>
      </c>
      <c r="C94" s="34"/>
      <c r="D94" s="29" t="s">
        <v>177</v>
      </c>
      <c r="E94" s="36" t="s">
        <v>420</v>
      </c>
      <c r="F94" s="37">
        <f>SUM(F95+F96)</f>
        <v>3100000</v>
      </c>
      <c r="G94" s="37">
        <f>SUM(G95+G96)</f>
        <v>3100000</v>
      </c>
    </row>
    <row r="95" spans="1:7" s="38" customFormat="1" ht="12.75">
      <c r="A95" s="34"/>
      <c r="B95" s="34"/>
      <c r="C95" s="34">
        <v>732110</v>
      </c>
      <c r="D95" s="35" t="s">
        <v>178</v>
      </c>
      <c r="E95" s="36" t="s">
        <v>420</v>
      </c>
      <c r="F95" s="37">
        <v>1100000</v>
      </c>
      <c r="G95" s="37">
        <v>1100000</v>
      </c>
    </row>
    <row r="96" spans="1:7" s="38" customFormat="1" ht="12.75">
      <c r="A96" s="34"/>
      <c r="B96" s="34"/>
      <c r="C96" s="34">
        <v>732110</v>
      </c>
      <c r="D96" s="35" t="s">
        <v>179</v>
      </c>
      <c r="E96" s="36" t="s">
        <v>180</v>
      </c>
      <c r="F96" s="37">
        <v>2000000</v>
      </c>
      <c r="G96" s="37">
        <v>2000000</v>
      </c>
    </row>
    <row r="97" spans="1:7" s="32" customFormat="1" ht="12.75" customHeight="1">
      <c r="A97" s="28">
        <v>700000</v>
      </c>
      <c r="B97" s="28"/>
      <c r="C97" s="28"/>
      <c r="D97" s="29" t="s">
        <v>181</v>
      </c>
      <c r="E97" s="39" t="s">
        <v>182</v>
      </c>
      <c r="F97" s="31">
        <f>SUM(F6+F30++F92)</f>
        <v>15394800</v>
      </c>
      <c r="G97" s="31">
        <f>SUM(G6+G30++G92)</f>
        <v>15394800</v>
      </c>
    </row>
    <row r="98" spans="1:7" s="32" customFormat="1" ht="12.75" hidden="1">
      <c r="A98" s="28"/>
      <c r="B98" s="28"/>
      <c r="C98" s="28"/>
      <c r="D98" s="29" t="s">
        <v>183</v>
      </c>
      <c r="E98" s="30" t="s">
        <v>184</v>
      </c>
      <c r="F98" s="31">
        <f>SUM(F99+F100+F101)</f>
        <v>0</v>
      </c>
      <c r="G98" s="31">
        <f>SUM(G99+G100+G101)</f>
        <v>0</v>
      </c>
    </row>
    <row r="99" spans="1:7" s="32" customFormat="1" ht="12.75" hidden="1">
      <c r="A99" s="28"/>
      <c r="B99" s="28"/>
      <c r="C99" s="28"/>
      <c r="D99" s="29">
        <v>1</v>
      </c>
      <c r="E99" s="30" t="s">
        <v>185</v>
      </c>
      <c r="F99" s="31">
        <v>0</v>
      </c>
      <c r="G99" s="31">
        <v>0</v>
      </c>
    </row>
    <row r="100" spans="1:7" s="32" customFormat="1" ht="12.75" hidden="1">
      <c r="A100" s="28"/>
      <c r="B100" s="28"/>
      <c r="C100" s="28"/>
      <c r="D100" s="29">
        <v>2</v>
      </c>
      <c r="E100" s="30" t="s">
        <v>186</v>
      </c>
      <c r="F100" s="31">
        <v>0</v>
      </c>
      <c r="G100" s="31">
        <v>0</v>
      </c>
    </row>
    <row r="101" spans="1:7" s="32" customFormat="1" ht="12.75" hidden="1">
      <c r="A101" s="28"/>
      <c r="B101" s="28"/>
      <c r="C101" s="28"/>
      <c r="D101" s="29">
        <v>3</v>
      </c>
      <c r="E101" s="30" t="s">
        <v>187</v>
      </c>
      <c r="F101" s="31">
        <v>0</v>
      </c>
      <c r="G101" s="31">
        <v>0</v>
      </c>
    </row>
    <row r="102" spans="1:7" s="48" customFormat="1" ht="12.75" hidden="1">
      <c r="A102" s="28"/>
      <c r="B102" s="28"/>
      <c r="C102" s="28"/>
      <c r="D102" s="29"/>
      <c r="E102" s="30" t="s">
        <v>188</v>
      </c>
      <c r="F102" s="31">
        <f>SUM(F97+F98)</f>
        <v>15394800</v>
      </c>
      <c r="G102" s="31">
        <f>SUM(G97+G98)</f>
        <v>15394800</v>
      </c>
    </row>
    <row r="103" spans="1:7" s="38" customFormat="1" ht="12.75">
      <c r="A103" s="49"/>
      <c r="B103" s="49"/>
      <c r="C103" s="49"/>
      <c r="D103" s="50"/>
      <c r="E103" s="51"/>
      <c r="F103" s="52"/>
      <c r="G103" s="52"/>
    </row>
    <row r="104" spans="1:7" s="21" customFormat="1" ht="12.75">
      <c r="D104" s="53"/>
      <c r="E104" s="54"/>
      <c r="F104" s="55"/>
      <c r="G104" s="55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54"/>
  <sheetViews>
    <sheetView tabSelected="1" zoomScale="140" zoomScaleNormal="140" workbookViewId="0">
      <selection activeCell="F248" sqref="F248"/>
    </sheetView>
  </sheetViews>
  <sheetFormatPr defaultRowHeight="15"/>
  <cols>
    <col min="1" max="1" width="6.85546875" style="56" customWidth="1"/>
    <col min="2" max="2" width="7.28515625" style="56" customWidth="1"/>
    <col min="3" max="3" width="9.28515625" style="56" customWidth="1"/>
    <col min="4" max="4" width="6.7109375" style="57" customWidth="1"/>
    <col min="5" max="5" width="63" style="58" customWidth="1"/>
    <col min="6" max="6" width="14.5703125" style="59" customWidth="1"/>
    <col min="7" max="7" width="0" style="83" hidden="1" customWidth="1"/>
    <col min="252" max="252" width="6.85546875" customWidth="1"/>
    <col min="253" max="253" width="7.28515625" customWidth="1"/>
    <col min="254" max="254" width="9.28515625" customWidth="1"/>
    <col min="255" max="255" width="6.7109375" customWidth="1"/>
    <col min="256" max="256" width="59.7109375" customWidth="1"/>
    <col min="257" max="258" width="11.5703125" customWidth="1"/>
    <col min="259" max="259" width="12.5703125" customWidth="1"/>
    <col min="508" max="508" width="6.85546875" customWidth="1"/>
    <col min="509" max="509" width="7.28515625" customWidth="1"/>
    <col min="510" max="510" width="9.28515625" customWidth="1"/>
    <col min="511" max="511" width="6.7109375" customWidth="1"/>
    <col min="512" max="512" width="59.7109375" customWidth="1"/>
    <col min="513" max="514" width="11.5703125" customWidth="1"/>
    <col min="515" max="515" width="12.5703125" customWidth="1"/>
    <col min="764" max="764" width="6.85546875" customWidth="1"/>
    <col min="765" max="765" width="7.28515625" customWidth="1"/>
    <col min="766" max="766" width="9.28515625" customWidth="1"/>
    <col min="767" max="767" width="6.7109375" customWidth="1"/>
    <col min="768" max="768" width="59.7109375" customWidth="1"/>
    <col min="769" max="770" width="11.5703125" customWidth="1"/>
    <col min="771" max="771" width="12.5703125" customWidth="1"/>
    <col min="1020" max="1020" width="6.85546875" customWidth="1"/>
    <col min="1021" max="1021" width="7.28515625" customWidth="1"/>
    <col min="1022" max="1022" width="9.28515625" customWidth="1"/>
    <col min="1023" max="1023" width="6.7109375" customWidth="1"/>
    <col min="1024" max="1024" width="59.7109375" customWidth="1"/>
    <col min="1025" max="1026" width="11.5703125" customWidth="1"/>
    <col min="1027" max="1027" width="12.5703125" customWidth="1"/>
    <col min="1276" max="1276" width="6.85546875" customWidth="1"/>
    <col min="1277" max="1277" width="7.28515625" customWidth="1"/>
    <col min="1278" max="1278" width="9.28515625" customWidth="1"/>
    <col min="1279" max="1279" width="6.7109375" customWidth="1"/>
    <col min="1280" max="1280" width="59.7109375" customWidth="1"/>
    <col min="1281" max="1282" width="11.5703125" customWidth="1"/>
    <col min="1283" max="1283" width="12.5703125" customWidth="1"/>
    <col min="1532" max="1532" width="6.85546875" customWidth="1"/>
    <col min="1533" max="1533" width="7.28515625" customWidth="1"/>
    <col min="1534" max="1534" width="9.28515625" customWidth="1"/>
    <col min="1535" max="1535" width="6.7109375" customWidth="1"/>
    <col min="1536" max="1536" width="59.7109375" customWidth="1"/>
    <col min="1537" max="1538" width="11.5703125" customWidth="1"/>
    <col min="1539" max="1539" width="12.5703125" customWidth="1"/>
    <col min="1788" max="1788" width="6.85546875" customWidth="1"/>
    <col min="1789" max="1789" width="7.28515625" customWidth="1"/>
    <col min="1790" max="1790" width="9.28515625" customWidth="1"/>
    <col min="1791" max="1791" width="6.7109375" customWidth="1"/>
    <col min="1792" max="1792" width="59.7109375" customWidth="1"/>
    <col min="1793" max="1794" width="11.5703125" customWidth="1"/>
    <col min="1795" max="1795" width="12.5703125" customWidth="1"/>
    <col min="2044" max="2044" width="6.85546875" customWidth="1"/>
    <col min="2045" max="2045" width="7.28515625" customWidth="1"/>
    <col min="2046" max="2046" width="9.28515625" customWidth="1"/>
    <col min="2047" max="2047" width="6.7109375" customWidth="1"/>
    <col min="2048" max="2048" width="59.7109375" customWidth="1"/>
    <col min="2049" max="2050" width="11.5703125" customWidth="1"/>
    <col min="2051" max="2051" width="12.5703125" customWidth="1"/>
    <col min="2300" max="2300" width="6.85546875" customWidth="1"/>
    <col min="2301" max="2301" width="7.28515625" customWidth="1"/>
    <col min="2302" max="2302" width="9.28515625" customWidth="1"/>
    <col min="2303" max="2303" width="6.7109375" customWidth="1"/>
    <col min="2304" max="2304" width="59.7109375" customWidth="1"/>
    <col min="2305" max="2306" width="11.5703125" customWidth="1"/>
    <col min="2307" max="2307" width="12.5703125" customWidth="1"/>
    <col min="2556" max="2556" width="6.85546875" customWidth="1"/>
    <col min="2557" max="2557" width="7.28515625" customWidth="1"/>
    <col min="2558" max="2558" width="9.28515625" customWidth="1"/>
    <col min="2559" max="2559" width="6.7109375" customWidth="1"/>
    <col min="2560" max="2560" width="59.7109375" customWidth="1"/>
    <col min="2561" max="2562" width="11.5703125" customWidth="1"/>
    <col min="2563" max="2563" width="12.5703125" customWidth="1"/>
    <col min="2812" max="2812" width="6.85546875" customWidth="1"/>
    <col min="2813" max="2813" width="7.28515625" customWidth="1"/>
    <col min="2814" max="2814" width="9.28515625" customWidth="1"/>
    <col min="2815" max="2815" width="6.7109375" customWidth="1"/>
    <col min="2816" max="2816" width="59.7109375" customWidth="1"/>
    <col min="2817" max="2818" width="11.5703125" customWidth="1"/>
    <col min="2819" max="2819" width="12.5703125" customWidth="1"/>
    <col min="3068" max="3068" width="6.85546875" customWidth="1"/>
    <col min="3069" max="3069" width="7.28515625" customWidth="1"/>
    <col min="3070" max="3070" width="9.28515625" customWidth="1"/>
    <col min="3071" max="3071" width="6.7109375" customWidth="1"/>
    <col min="3072" max="3072" width="59.7109375" customWidth="1"/>
    <col min="3073" max="3074" width="11.5703125" customWidth="1"/>
    <col min="3075" max="3075" width="12.5703125" customWidth="1"/>
    <col min="3324" max="3324" width="6.85546875" customWidth="1"/>
    <col min="3325" max="3325" width="7.28515625" customWidth="1"/>
    <col min="3326" max="3326" width="9.28515625" customWidth="1"/>
    <col min="3327" max="3327" width="6.7109375" customWidth="1"/>
    <col min="3328" max="3328" width="59.7109375" customWidth="1"/>
    <col min="3329" max="3330" width="11.5703125" customWidth="1"/>
    <col min="3331" max="3331" width="12.5703125" customWidth="1"/>
    <col min="3580" max="3580" width="6.85546875" customWidth="1"/>
    <col min="3581" max="3581" width="7.28515625" customWidth="1"/>
    <col min="3582" max="3582" width="9.28515625" customWidth="1"/>
    <col min="3583" max="3583" width="6.7109375" customWidth="1"/>
    <col min="3584" max="3584" width="59.7109375" customWidth="1"/>
    <col min="3585" max="3586" width="11.5703125" customWidth="1"/>
    <col min="3587" max="3587" width="12.5703125" customWidth="1"/>
    <col min="3836" max="3836" width="6.85546875" customWidth="1"/>
    <col min="3837" max="3837" width="7.28515625" customWidth="1"/>
    <col min="3838" max="3838" width="9.28515625" customWidth="1"/>
    <col min="3839" max="3839" width="6.7109375" customWidth="1"/>
    <col min="3840" max="3840" width="59.7109375" customWidth="1"/>
    <col min="3841" max="3842" width="11.5703125" customWidth="1"/>
    <col min="3843" max="3843" width="12.5703125" customWidth="1"/>
    <col min="4092" max="4092" width="6.85546875" customWidth="1"/>
    <col min="4093" max="4093" width="7.28515625" customWidth="1"/>
    <col min="4094" max="4094" width="9.28515625" customWidth="1"/>
    <col min="4095" max="4095" width="6.7109375" customWidth="1"/>
    <col min="4096" max="4096" width="59.7109375" customWidth="1"/>
    <col min="4097" max="4098" width="11.5703125" customWidth="1"/>
    <col min="4099" max="4099" width="12.5703125" customWidth="1"/>
    <col min="4348" max="4348" width="6.85546875" customWidth="1"/>
    <col min="4349" max="4349" width="7.28515625" customWidth="1"/>
    <col min="4350" max="4350" width="9.28515625" customWidth="1"/>
    <col min="4351" max="4351" width="6.7109375" customWidth="1"/>
    <col min="4352" max="4352" width="59.7109375" customWidth="1"/>
    <col min="4353" max="4354" width="11.5703125" customWidth="1"/>
    <col min="4355" max="4355" width="12.5703125" customWidth="1"/>
    <col min="4604" max="4604" width="6.85546875" customWidth="1"/>
    <col min="4605" max="4605" width="7.28515625" customWidth="1"/>
    <col min="4606" max="4606" width="9.28515625" customWidth="1"/>
    <col min="4607" max="4607" width="6.7109375" customWidth="1"/>
    <col min="4608" max="4608" width="59.7109375" customWidth="1"/>
    <col min="4609" max="4610" width="11.5703125" customWidth="1"/>
    <col min="4611" max="4611" width="12.5703125" customWidth="1"/>
    <col min="4860" max="4860" width="6.85546875" customWidth="1"/>
    <col min="4861" max="4861" width="7.28515625" customWidth="1"/>
    <col min="4862" max="4862" width="9.28515625" customWidth="1"/>
    <col min="4863" max="4863" width="6.7109375" customWidth="1"/>
    <col min="4864" max="4864" width="59.7109375" customWidth="1"/>
    <col min="4865" max="4866" width="11.5703125" customWidth="1"/>
    <col min="4867" max="4867" width="12.5703125" customWidth="1"/>
    <col min="5116" max="5116" width="6.85546875" customWidth="1"/>
    <col min="5117" max="5117" width="7.28515625" customWidth="1"/>
    <col min="5118" max="5118" width="9.28515625" customWidth="1"/>
    <col min="5119" max="5119" width="6.7109375" customWidth="1"/>
    <col min="5120" max="5120" width="59.7109375" customWidth="1"/>
    <col min="5121" max="5122" width="11.5703125" customWidth="1"/>
    <col min="5123" max="5123" width="12.5703125" customWidth="1"/>
    <col min="5372" max="5372" width="6.85546875" customWidth="1"/>
    <col min="5373" max="5373" width="7.28515625" customWidth="1"/>
    <col min="5374" max="5374" width="9.28515625" customWidth="1"/>
    <col min="5375" max="5375" width="6.7109375" customWidth="1"/>
    <col min="5376" max="5376" width="59.7109375" customWidth="1"/>
    <col min="5377" max="5378" width="11.5703125" customWidth="1"/>
    <col min="5379" max="5379" width="12.5703125" customWidth="1"/>
    <col min="5628" max="5628" width="6.85546875" customWidth="1"/>
    <col min="5629" max="5629" width="7.28515625" customWidth="1"/>
    <col min="5630" max="5630" width="9.28515625" customWidth="1"/>
    <col min="5631" max="5631" width="6.7109375" customWidth="1"/>
    <col min="5632" max="5632" width="59.7109375" customWidth="1"/>
    <col min="5633" max="5634" width="11.5703125" customWidth="1"/>
    <col min="5635" max="5635" width="12.5703125" customWidth="1"/>
    <col min="5884" max="5884" width="6.85546875" customWidth="1"/>
    <col min="5885" max="5885" width="7.28515625" customWidth="1"/>
    <col min="5886" max="5886" width="9.28515625" customWidth="1"/>
    <col min="5887" max="5887" width="6.7109375" customWidth="1"/>
    <col min="5888" max="5888" width="59.7109375" customWidth="1"/>
    <col min="5889" max="5890" width="11.5703125" customWidth="1"/>
    <col min="5891" max="5891" width="12.5703125" customWidth="1"/>
    <col min="6140" max="6140" width="6.85546875" customWidth="1"/>
    <col min="6141" max="6141" width="7.28515625" customWidth="1"/>
    <col min="6142" max="6142" width="9.28515625" customWidth="1"/>
    <col min="6143" max="6143" width="6.7109375" customWidth="1"/>
    <col min="6144" max="6144" width="59.7109375" customWidth="1"/>
    <col min="6145" max="6146" width="11.5703125" customWidth="1"/>
    <col min="6147" max="6147" width="12.5703125" customWidth="1"/>
    <col min="6396" max="6396" width="6.85546875" customWidth="1"/>
    <col min="6397" max="6397" width="7.28515625" customWidth="1"/>
    <col min="6398" max="6398" width="9.28515625" customWidth="1"/>
    <col min="6399" max="6399" width="6.7109375" customWidth="1"/>
    <col min="6400" max="6400" width="59.7109375" customWidth="1"/>
    <col min="6401" max="6402" width="11.5703125" customWidth="1"/>
    <col min="6403" max="6403" width="12.5703125" customWidth="1"/>
    <col min="6652" max="6652" width="6.85546875" customWidth="1"/>
    <col min="6653" max="6653" width="7.28515625" customWidth="1"/>
    <col min="6654" max="6654" width="9.28515625" customWidth="1"/>
    <col min="6655" max="6655" width="6.7109375" customWidth="1"/>
    <col min="6656" max="6656" width="59.7109375" customWidth="1"/>
    <col min="6657" max="6658" width="11.5703125" customWidth="1"/>
    <col min="6659" max="6659" width="12.5703125" customWidth="1"/>
    <col min="6908" max="6908" width="6.85546875" customWidth="1"/>
    <col min="6909" max="6909" width="7.28515625" customWidth="1"/>
    <col min="6910" max="6910" width="9.28515625" customWidth="1"/>
    <col min="6911" max="6911" width="6.7109375" customWidth="1"/>
    <col min="6912" max="6912" width="59.7109375" customWidth="1"/>
    <col min="6913" max="6914" width="11.5703125" customWidth="1"/>
    <col min="6915" max="6915" width="12.5703125" customWidth="1"/>
    <col min="7164" max="7164" width="6.85546875" customWidth="1"/>
    <col min="7165" max="7165" width="7.28515625" customWidth="1"/>
    <col min="7166" max="7166" width="9.28515625" customWidth="1"/>
    <col min="7167" max="7167" width="6.7109375" customWidth="1"/>
    <col min="7168" max="7168" width="59.7109375" customWidth="1"/>
    <col min="7169" max="7170" width="11.5703125" customWidth="1"/>
    <col min="7171" max="7171" width="12.5703125" customWidth="1"/>
    <col min="7420" max="7420" width="6.85546875" customWidth="1"/>
    <col min="7421" max="7421" width="7.28515625" customWidth="1"/>
    <col min="7422" max="7422" width="9.28515625" customWidth="1"/>
    <col min="7423" max="7423" width="6.7109375" customWidth="1"/>
    <col min="7424" max="7424" width="59.7109375" customWidth="1"/>
    <col min="7425" max="7426" width="11.5703125" customWidth="1"/>
    <col min="7427" max="7427" width="12.5703125" customWidth="1"/>
    <col min="7676" max="7676" width="6.85546875" customWidth="1"/>
    <col min="7677" max="7677" width="7.28515625" customWidth="1"/>
    <col min="7678" max="7678" width="9.28515625" customWidth="1"/>
    <col min="7679" max="7679" width="6.7109375" customWidth="1"/>
    <col min="7680" max="7680" width="59.7109375" customWidth="1"/>
    <col min="7681" max="7682" width="11.5703125" customWidth="1"/>
    <col min="7683" max="7683" width="12.5703125" customWidth="1"/>
    <col min="7932" max="7932" width="6.85546875" customWidth="1"/>
    <col min="7933" max="7933" width="7.28515625" customWidth="1"/>
    <col min="7934" max="7934" width="9.28515625" customWidth="1"/>
    <col min="7935" max="7935" width="6.7109375" customWidth="1"/>
    <col min="7936" max="7936" width="59.7109375" customWidth="1"/>
    <col min="7937" max="7938" width="11.5703125" customWidth="1"/>
    <col min="7939" max="7939" width="12.5703125" customWidth="1"/>
    <col min="8188" max="8188" width="6.85546875" customWidth="1"/>
    <col min="8189" max="8189" width="7.28515625" customWidth="1"/>
    <col min="8190" max="8190" width="9.28515625" customWidth="1"/>
    <col min="8191" max="8191" width="6.7109375" customWidth="1"/>
    <col min="8192" max="8192" width="59.7109375" customWidth="1"/>
    <col min="8193" max="8194" width="11.5703125" customWidth="1"/>
    <col min="8195" max="8195" width="12.5703125" customWidth="1"/>
    <col min="8444" max="8444" width="6.85546875" customWidth="1"/>
    <col min="8445" max="8445" width="7.28515625" customWidth="1"/>
    <col min="8446" max="8446" width="9.28515625" customWidth="1"/>
    <col min="8447" max="8447" width="6.7109375" customWidth="1"/>
    <col min="8448" max="8448" width="59.7109375" customWidth="1"/>
    <col min="8449" max="8450" width="11.5703125" customWidth="1"/>
    <col min="8451" max="8451" width="12.5703125" customWidth="1"/>
    <col min="8700" max="8700" width="6.85546875" customWidth="1"/>
    <col min="8701" max="8701" width="7.28515625" customWidth="1"/>
    <col min="8702" max="8702" width="9.28515625" customWidth="1"/>
    <col min="8703" max="8703" width="6.7109375" customWidth="1"/>
    <col min="8704" max="8704" width="59.7109375" customWidth="1"/>
    <col min="8705" max="8706" width="11.5703125" customWidth="1"/>
    <col min="8707" max="8707" width="12.5703125" customWidth="1"/>
    <col min="8956" max="8956" width="6.85546875" customWidth="1"/>
    <col min="8957" max="8957" width="7.28515625" customWidth="1"/>
    <col min="8958" max="8958" width="9.28515625" customWidth="1"/>
    <col min="8959" max="8959" width="6.7109375" customWidth="1"/>
    <col min="8960" max="8960" width="59.7109375" customWidth="1"/>
    <col min="8961" max="8962" width="11.5703125" customWidth="1"/>
    <col min="8963" max="8963" width="12.5703125" customWidth="1"/>
    <col min="9212" max="9212" width="6.85546875" customWidth="1"/>
    <col min="9213" max="9213" width="7.28515625" customWidth="1"/>
    <col min="9214" max="9214" width="9.28515625" customWidth="1"/>
    <col min="9215" max="9215" width="6.7109375" customWidth="1"/>
    <col min="9216" max="9216" width="59.7109375" customWidth="1"/>
    <col min="9217" max="9218" width="11.5703125" customWidth="1"/>
    <col min="9219" max="9219" width="12.5703125" customWidth="1"/>
    <col min="9468" max="9468" width="6.85546875" customWidth="1"/>
    <col min="9469" max="9469" width="7.28515625" customWidth="1"/>
    <col min="9470" max="9470" width="9.28515625" customWidth="1"/>
    <col min="9471" max="9471" width="6.7109375" customWidth="1"/>
    <col min="9472" max="9472" width="59.7109375" customWidth="1"/>
    <col min="9473" max="9474" width="11.5703125" customWidth="1"/>
    <col min="9475" max="9475" width="12.5703125" customWidth="1"/>
    <col min="9724" max="9724" width="6.85546875" customWidth="1"/>
    <col min="9725" max="9725" width="7.28515625" customWidth="1"/>
    <col min="9726" max="9726" width="9.28515625" customWidth="1"/>
    <col min="9727" max="9727" width="6.7109375" customWidth="1"/>
    <col min="9728" max="9728" width="59.7109375" customWidth="1"/>
    <col min="9729" max="9730" width="11.5703125" customWidth="1"/>
    <col min="9731" max="9731" width="12.5703125" customWidth="1"/>
    <col min="9980" max="9980" width="6.85546875" customWidth="1"/>
    <col min="9981" max="9981" width="7.28515625" customWidth="1"/>
    <col min="9982" max="9982" width="9.28515625" customWidth="1"/>
    <col min="9983" max="9983" width="6.7109375" customWidth="1"/>
    <col min="9984" max="9984" width="59.7109375" customWidth="1"/>
    <col min="9985" max="9986" width="11.5703125" customWidth="1"/>
    <col min="9987" max="9987" width="12.5703125" customWidth="1"/>
    <col min="10236" max="10236" width="6.85546875" customWidth="1"/>
    <col min="10237" max="10237" width="7.28515625" customWidth="1"/>
    <col min="10238" max="10238" width="9.28515625" customWidth="1"/>
    <col min="10239" max="10239" width="6.7109375" customWidth="1"/>
    <col min="10240" max="10240" width="59.7109375" customWidth="1"/>
    <col min="10241" max="10242" width="11.5703125" customWidth="1"/>
    <col min="10243" max="10243" width="12.5703125" customWidth="1"/>
    <col min="10492" max="10492" width="6.85546875" customWidth="1"/>
    <col min="10493" max="10493" width="7.28515625" customWidth="1"/>
    <col min="10494" max="10494" width="9.28515625" customWidth="1"/>
    <col min="10495" max="10495" width="6.7109375" customWidth="1"/>
    <col min="10496" max="10496" width="59.7109375" customWidth="1"/>
    <col min="10497" max="10498" width="11.5703125" customWidth="1"/>
    <col min="10499" max="10499" width="12.5703125" customWidth="1"/>
    <col min="10748" max="10748" width="6.85546875" customWidth="1"/>
    <col min="10749" max="10749" width="7.28515625" customWidth="1"/>
    <col min="10750" max="10750" width="9.28515625" customWidth="1"/>
    <col min="10751" max="10751" width="6.7109375" customWidth="1"/>
    <col min="10752" max="10752" width="59.7109375" customWidth="1"/>
    <col min="10753" max="10754" width="11.5703125" customWidth="1"/>
    <col min="10755" max="10755" width="12.5703125" customWidth="1"/>
    <col min="11004" max="11004" width="6.85546875" customWidth="1"/>
    <col min="11005" max="11005" width="7.28515625" customWidth="1"/>
    <col min="11006" max="11006" width="9.28515625" customWidth="1"/>
    <col min="11007" max="11007" width="6.7109375" customWidth="1"/>
    <col min="11008" max="11008" width="59.7109375" customWidth="1"/>
    <col min="11009" max="11010" width="11.5703125" customWidth="1"/>
    <col min="11011" max="11011" width="12.5703125" customWidth="1"/>
    <col min="11260" max="11260" width="6.85546875" customWidth="1"/>
    <col min="11261" max="11261" width="7.28515625" customWidth="1"/>
    <col min="11262" max="11262" width="9.28515625" customWidth="1"/>
    <col min="11263" max="11263" width="6.7109375" customWidth="1"/>
    <col min="11264" max="11264" width="59.7109375" customWidth="1"/>
    <col min="11265" max="11266" width="11.5703125" customWidth="1"/>
    <col min="11267" max="11267" width="12.5703125" customWidth="1"/>
    <col min="11516" max="11516" width="6.85546875" customWidth="1"/>
    <col min="11517" max="11517" width="7.28515625" customWidth="1"/>
    <col min="11518" max="11518" width="9.28515625" customWidth="1"/>
    <col min="11519" max="11519" width="6.7109375" customWidth="1"/>
    <col min="11520" max="11520" width="59.7109375" customWidth="1"/>
    <col min="11521" max="11522" width="11.5703125" customWidth="1"/>
    <col min="11523" max="11523" width="12.5703125" customWidth="1"/>
    <col min="11772" max="11772" width="6.85546875" customWidth="1"/>
    <col min="11773" max="11773" width="7.28515625" customWidth="1"/>
    <col min="11774" max="11774" width="9.28515625" customWidth="1"/>
    <col min="11775" max="11775" width="6.7109375" customWidth="1"/>
    <col min="11776" max="11776" width="59.7109375" customWidth="1"/>
    <col min="11777" max="11778" width="11.5703125" customWidth="1"/>
    <col min="11779" max="11779" width="12.5703125" customWidth="1"/>
    <col min="12028" max="12028" width="6.85546875" customWidth="1"/>
    <col min="12029" max="12029" width="7.28515625" customWidth="1"/>
    <col min="12030" max="12030" width="9.28515625" customWidth="1"/>
    <col min="12031" max="12031" width="6.7109375" customWidth="1"/>
    <col min="12032" max="12032" width="59.7109375" customWidth="1"/>
    <col min="12033" max="12034" width="11.5703125" customWidth="1"/>
    <col min="12035" max="12035" width="12.5703125" customWidth="1"/>
    <col min="12284" max="12284" width="6.85546875" customWidth="1"/>
    <col min="12285" max="12285" width="7.28515625" customWidth="1"/>
    <col min="12286" max="12286" width="9.28515625" customWidth="1"/>
    <col min="12287" max="12287" width="6.7109375" customWidth="1"/>
    <col min="12288" max="12288" width="59.7109375" customWidth="1"/>
    <col min="12289" max="12290" width="11.5703125" customWidth="1"/>
    <col min="12291" max="12291" width="12.5703125" customWidth="1"/>
    <col min="12540" max="12540" width="6.85546875" customWidth="1"/>
    <col min="12541" max="12541" width="7.28515625" customWidth="1"/>
    <col min="12542" max="12542" width="9.28515625" customWidth="1"/>
    <col min="12543" max="12543" width="6.7109375" customWidth="1"/>
    <col min="12544" max="12544" width="59.7109375" customWidth="1"/>
    <col min="12545" max="12546" width="11.5703125" customWidth="1"/>
    <col min="12547" max="12547" width="12.5703125" customWidth="1"/>
    <col min="12796" max="12796" width="6.85546875" customWidth="1"/>
    <col min="12797" max="12797" width="7.28515625" customWidth="1"/>
    <col min="12798" max="12798" width="9.28515625" customWidth="1"/>
    <col min="12799" max="12799" width="6.7109375" customWidth="1"/>
    <col min="12800" max="12800" width="59.7109375" customWidth="1"/>
    <col min="12801" max="12802" width="11.5703125" customWidth="1"/>
    <col min="12803" max="12803" width="12.5703125" customWidth="1"/>
    <col min="13052" max="13052" width="6.85546875" customWidth="1"/>
    <col min="13053" max="13053" width="7.28515625" customWidth="1"/>
    <col min="13054" max="13054" width="9.28515625" customWidth="1"/>
    <col min="13055" max="13055" width="6.7109375" customWidth="1"/>
    <col min="13056" max="13056" width="59.7109375" customWidth="1"/>
    <col min="13057" max="13058" width="11.5703125" customWidth="1"/>
    <col min="13059" max="13059" width="12.5703125" customWidth="1"/>
    <col min="13308" max="13308" width="6.85546875" customWidth="1"/>
    <col min="13309" max="13309" width="7.28515625" customWidth="1"/>
    <col min="13310" max="13310" width="9.28515625" customWidth="1"/>
    <col min="13311" max="13311" width="6.7109375" customWidth="1"/>
    <col min="13312" max="13312" width="59.7109375" customWidth="1"/>
    <col min="13313" max="13314" width="11.5703125" customWidth="1"/>
    <col min="13315" max="13315" width="12.5703125" customWidth="1"/>
    <col min="13564" max="13564" width="6.85546875" customWidth="1"/>
    <col min="13565" max="13565" width="7.28515625" customWidth="1"/>
    <col min="13566" max="13566" width="9.28515625" customWidth="1"/>
    <col min="13567" max="13567" width="6.7109375" customWidth="1"/>
    <col min="13568" max="13568" width="59.7109375" customWidth="1"/>
    <col min="13569" max="13570" width="11.5703125" customWidth="1"/>
    <col min="13571" max="13571" width="12.5703125" customWidth="1"/>
    <col min="13820" max="13820" width="6.85546875" customWidth="1"/>
    <col min="13821" max="13821" width="7.28515625" customWidth="1"/>
    <col min="13822" max="13822" width="9.28515625" customWidth="1"/>
    <col min="13823" max="13823" width="6.7109375" customWidth="1"/>
    <col min="13824" max="13824" width="59.7109375" customWidth="1"/>
    <col min="13825" max="13826" width="11.5703125" customWidth="1"/>
    <col min="13827" max="13827" width="12.5703125" customWidth="1"/>
    <col min="14076" max="14076" width="6.85546875" customWidth="1"/>
    <col min="14077" max="14077" width="7.28515625" customWidth="1"/>
    <col min="14078" max="14078" width="9.28515625" customWidth="1"/>
    <col min="14079" max="14079" width="6.7109375" customWidth="1"/>
    <col min="14080" max="14080" width="59.7109375" customWidth="1"/>
    <col min="14081" max="14082" width="11.5703125" customWidth="1"/>
    <col min="14083" max="14083" width="12.5703125" customWidth="1"/>
    <col min="14332" max="14332" width="6.85546875" customWidth="1"/>
    <col min="14333" max="14333" width="7.28515625" customWidth="1"/>
    <col min="14334" max="14334" width="9.28515625" customWidth="1"/>
    <col min="14335" max="14335" width="6.7109375" customWidth="1"/>
    <col min="14336" max="14336" width="59.7109375" customWidth="1"/>
    <col min="14337" max="14338" width="11.5703125" customWidth="1"/>
    <col min="14339" max="14339" width="12.5703125" customWidth="1"/>
    <col min="14588" max="14588" width="6.85546875" customWidth="1"/>
    <col min="14589" max="14589" width="7.28515625" customWidth="1"/>
    <col min="14590" max="14590" width="9.28515625" customWidth="1"/>
    <col min="14591" max="14591" width="6.7109375" customWidth="1"/>
    <col min="14592" max="14592" width="59.7109375" customWidth="1"/>
    <col min="14593" max="14594" width="11.5703125" customWidth="1"/>
    <col min="14595" max="14595" width="12.5703125" customWidth="1"/>
    <col min="14844" max="14844" width="6.85546875" customWidth="1"/>
    <col min="14845" max="14845" width="7.28515625" customWidth="1"/>
    <col min="14846" max="14846" width="9.28515625" customWidth="1"/>
    <col min="14847" max="14847" width="6.7109375" customWidth="1"/>
    <col min="14848" max="14848" width="59.7109375" customWidth="1"/>
    <col min="14849" max="14850" width="11.5703125" customWidth="1"/>
    <col min="14851" max="14851" width="12.5703125" customWidth="1"/>
    <col min="15100" max="15100" width="6.85546875" customWidth="1"/>
    <col min="15101" max="15101" width="7.28515625" customWidth="1"/>
    <col min="15102" max="15102" width="9.28515625" customWidth="1"/>
    <col min="15103" max="15103" width="6.7109375" customWidth="1"/>
    <col min="15104" max="15104" width="59.7109375" customWidth="1"/>
    <col min="15105" max="15106" width="11.5703125" customWidth="1"/>
    <col min="15107" max="15107" width="12.5703125" customWidth="1"/>
    <col min="15356" max="15356" width="6.85546875" customWidth="1"/>
    <col min="15357" max="15357" width="7.28515625" customWidth="1"/>
    <col min="15358" max="15358" width="9.28515625" customWidth="1"/>
    <col min="15359" max="15359" width="6.7109375" customWidth="1"/>
    <col min="15360" max="15360" width="59.7109375" customWidth="1"/>
    <col min="15361" max="15362" width="11.5703125" customWidth="1"/>
    <col min="15363" max="15363" width="12.5703125" customWidth="1"/>
    <col min="15612" max="15612" width="6.85546875" customWidth="1"/>
    <col min="15613" max="15613" width="7.28515625" customWidth="1"/>
    <col min="15614" max="15614" width="9.28515625" customWidth="1"/>
    <col min="15615" max="15615" width="6.7109375" customWidth="1"/>
    <col min="15616" max="15616" width="59.7109375" customWidth="1"/>
    <col min="15617" max="15618" width="11.5703125" customWidth="1"/>
    <col min="15619" max="15619" width="12.5703125" customWidth="1"/>
    <col min="15868" max="15868" width="6.85546875" customWidth="1"/>
    <col min="15869" max="15869" width="7.28515625" customWidth="1"/>
    <col min="15870" max="15870" width="9.28515625" customWidth="1"/>
    <col min="15871" max="15871" width="6.7109375" customWidth="1"/>
    <col min="15872" max="15872" width="59.7109375" customWidth="1"/>
    <col min="15873" max="15874" width="11.5703125" customWidth="1"/>
    <col min="15875" max="15875" width="12.5703125" customWidth="1"/>
    <col min="16124" max="16124" width="6.85546875" customWidth="1"/>
    <col min="16125" max="16125" width="7.28515625" customWidth="1"/>
    <col min="16126" max="16126" width="9.28515625" customWidth="1"/>
    <col min="16127" max="16127" width="6.7109375" customWidth="1"/>
    <col min="16128" max="16128" width="59.7109375" customWidth="1"/>
    <col min="16129" max="16130" width="11.5703125" customWidth="1"/>
    <col min="16131" max="16131" width="12.5703125" customWidth="1"/>
  </cols>
  <sheetData>
    <row r="1" spans="1:7" s="38" customFormat="1">
      <c r="A1" s="6"/>
      <c r="B1" s="6"/>
      <c r="C1" s="6"/>
      <c r="D1" s="108"/>
      <c r="E1" s="100" t="s">
        <v>399</v>
      </c>
      <c r="F1" s="109"/>
      <c r="G1" s="109"/>
    </row>
    <row r="2" spans="1:7" s="38" customFormat="1">
      <c r="A2" s="6"/>
      <c r="B2" s="6"/>
      <c r="C2" s="6"/>
      <c r="D2" s="108"/>
      <c r="E2" s="110" t="s">
        <v>400</v>
      </c>
      <c r="F2" s="109"/>
      <c r="G2" s="109"/>
    </row>
    <row r="3" spans="1:7" s="38" customFormat="1">
      <c r="A3" s="6"/>
      <c r="B3" s="6"/>
      <c r="C3" s="6"/>
      <c r="D3" s="108"/>
      <c r="E3" s="110"/>
      <c r="F3" s="109"/>
      <c r="G3" s="109"/>
    </row>
    <row r="4" spans="1:7">
      <c r="A4" t="s">
        <v>462</v>
      </c>
      <c r="B4"/>
      <c r="C4"/>
      <c r="D4"/>
      <c r="E4"/>
      <c r="F4"/>
      <c r="G4"/>
    </row>
    <row r="5" spans="1:7" s="38" customFormat="1" ht="12">
      <c r="A5" s="21"/>
      <c r="B5" s="21"/>
      <c r="C5" s="21"/>
      <c r="D5" s="21"/>
      <c r="E5" s="21"/>
      <c r="F5" s="111"/>
      <c r="G5" s="111"/>
    </row>
    <row r="6" spans="1:7" s="65" customFormat="1">
      <c r="A6" s="112" t="s">
        <v>435</v>
      </c>
      <c r="B6" s="112"/>
      <c r="C6" s="112"/>
      <c r="D6" s="113"/>
      <c r="E6" s="112"/>
      <c r="F6" s="114"/>
      <c r="G6" s="114"/>
    </row>
    <row r="7" spans="1:7" s="65" customFormat="1">
      <c r="A7" s="60"/>
      <c r="B7" s="60"/>
      <c r="C7" s="60"/>
      <c r="D7" s="61"/>
      <c r="E7" s="62"/>
      <c r="F7" s="63"/>
      <c r="G7" s="64"/>
    </row>
    <row r="8" spans="1:7" s="38" customFormat="1" ht="25.5">
      <c r="A8" s="7" t="s">
        <v>189</v>
      </c>
      <c r="B8" s="66"/>
      <c r="C8" s="7"/>
      <c r="D8" s="67"/>
      <c r="E8" s="4"/>
      <c r="F8" s="122" t="s">
        <v>461</v>
      </c>
      <c r="G8" s="5"/>
    </row>
    <row r="9" spans="1:7" s="38" customFormat="1" ht="12.75">
      <c r="A9" s="12" t="s">
        <v>190</v>
      </c>
      <c r="B9" s="12" t="s">
        <v>191</v>
      </c>
      <c r="C9" s="12" t="s">
        <v>192</v>
      </c>
      <c r="D9" s="116" t="s">
        <v>5</v>
      </c>
      <c r="E9" s="115" t="s">
        <v>1</v>
      </c>
      <c r="F9" s="117" t="s">
        <v>460</v>
      </c>
      <c r="G9" s="11" t="s">
        <v>6</v>
      </c>
    </row>
    <row r="10" spans="1:7" s="38" customFormat="1" ht="12.75">
      <c r="A10" s="12" t="s">
        <v>193</v>
      </c>
      <c r="B10" s="12"/>
      <c r="C10" s="12" t="s">
        <v>194</v>
      </c>
      <c r="D10" s="116" t="s">
        <v>8</v>
      </c>
      <c r="E10" s="9"/>
      <c r="F10" s="11" t="s">
        <v>401</v>
      </c>
      <c r="G10" s="11" t="s">
        <v>9</v>
      </c>
    </row>
    <row r="11" spans="1:7" s="38" customFormat="1" ht="12.75">
      <c r="A11" s="68">
        <v>1</v>
      </c>
      <c r="B11" s="68">
        <v>2</v>
      </c>
      <c r="C11" s="68">
        <v>3</v>
      </c>
      <c r="D11" s="68">
        <v>4</v>
      </c>
      <c r="E11" s="69">
        <v>5</v>
      </c>
      <c r="F11" s="15">
        <v>6</v>
      </c>
      <c r="G11" s="15">
        <v>9</v>
      </c>
    </row>
    <row r="12" spans="1:7" s="38" customFormat="1" ht="12.75">
      <c r="A12" s="14">
        <v>100111</v>
      </c>
      <c r="B12" s="17"/>
      <c r="C12" s="17"/>
      <c r="D12" s="18"/>
      <c r="E12" s="19" t="s">
        <v>195</v>
      </c>
      <c r="F12" s="20"/>
      <c r="G12" s="20"/>
    </row>
    <row r="13" spans="1:7" s="27" customFormat="1" ht="13.5">
      <c r="A13" s="22"/>
      <c r="B13" s="22"/>
      <c r="C13" s="22">
        <v>610000</v>
      </c>
      <c r="D13" s="23">
        <v>1</v>
      </c>
      <c r="E13" s="24" t="s">
        <v>196</v>
      </c>
      <c r="F13" s="25">
        <f>SUM(F14)</f>
        <v>55000</v>
      </c>
      <c r="G13" s="26" t="e">
        <f>SUM(#REF!/(F13/100))</f>
        <v>#REF!</v>
      </c>
    </row>
    <row r="14" spans="1:7" s="32" customFormat="1" ht="13.5">
      <c r="A14" s="28"/>
      <c r="B14" s="28"/>
      <c r="C14" s="28">
        <v>613000</v>
      </c>
      <c r="D14" s="29" t="s">
        <v>12</v>
      </c>
      <c r="E14" s="30" t="s">
        <v>197</v>
      </c>
      <c r="F14" s="31">
        <f>SUM(F15:F16)</f>
        <v>55000</v>
      </c>
      <c r="G14" s="26" t="e">
        <f>SUM(#REF!/(F14/100))</f>
        <v>#REF!</v>
      </c>
    </row>
    <row r="15" spans="1:7" s="38" customFormat="1" ht="13.5">
      <c r="A15" s="34"/>
      <c r="B15" s="70" t="s">
        <v>198</v>
      </c>
      <c r="C15" s="34">
        <v>613100</v>
      </c>
      <c r="D15" s="35" t="s">
        <v>14</v>
      </c>
      <c r="E15" s="36" t="s">
        <v>199</v>
      </c>
      <c r="F15" s="37">
        <v>5000</v>
      </c>
      <c r="G15" s="26"/>
    </row>
    <row r="16" spans="1:7" s="38" customFormat="1" ht="13.5">
      <c r="A16" s="34"/>
      <c r="B16" s="70" t="s">
        <v>198</v>
      </c>
      <c r="C16" s="34">
        <v>613900</v>
      </c>
      <c r="D16" s="35" t="s">
        <v>22</v>
      </c>
      <c r="E16" s="36" t="s">
        <v>200</v>
      </c>
      <c r="F16" s="37">
        <v>50000</v>
      </c>
      <c r="G16" s="26"/>
    </row>
    <row r="17" spans="1:7" s="32" customFormat="1" ht="13.5">
      <c r="A17" s="28"/>
      <c r="B17" s="71" t="s">
        <v>198</v>
      </c>
      <c r="C17" s="28"/>
      <c r="D17" s="29">
        <v>2</v>
      </c>
      <c r="E17" s="39" t="s">
        <v>201</v>
      </c>
      <c r="F17" s="31">
        <v>40000</v>
      </c>
      <c r="G17" s="26"/>
    </row>
    <row r="18" spans="1:7" s="38" customFormat="1" ht="13.5">
      <c r="A18" s="34"/>
      <c r="B18" s="34"/>
      <c r="C18" s="34"/>
      <c r="D18" s="35"/>
      <c r="E18" s="39" t="s">
        <v>202</v>
      </c>
      <c r="F18" s="31">
        <f>SUM(F13+F17)</f>
        <v>95000</v>
      </c>
      <c r="G18" s="26" t="e">
        <f>SUM(#REF!/(F18/100))</f>
        <v>#REF!</v>
      </c>
    </row>
    <row r="19" spans="1:7" s="38" customFormat="1" ht="12.75">
      <c r="A19" s="14">
        <v>100121</v>
      </c>
      <c r="B19" s="17"/>
      <c r="C19" s="17"/>
      <c r="D19" s="18"/>
      <c r="E19" s="119" t="s">
        <v>438</v>
      </c>
      <c r="F19" s="20"/>
      <c r="G19" s="20"/>
    </row>
    <row r="20" spans="1:7" s="27" customFormat="1" ht="13.5">
      <c r="A20" s="22"/>
      <c r="B20" s="72"/>
      <c r="C20" s="22">
        <v>610000</v>
      </c>
      <c r="D20" s="23">
        <v>1</v>
      </c>
      <c r="E20" s="24" t="s">
        <v>196</v>
      </c>
      <c r="F20" s="25">
        <f>SUM(F21+F27)</f>
        <v>2497800</v>
      </c>
      <c r="G20" s="26" t="e">
        <f>SUM(#REF!/(F20/100))</f>
        <v>#REF!</v>
      </c>
    </row>
    <row r="21" spans="1:7" s="32" customFormat="1" ht="13.5">
      <c r="A21" s="28"/>
      <c r="B21" s="73"/>
      <c r="C21" s="28">
        <v>613000</v>
      </c>
      <c r="D21" s="29" t="s">
        <v>12</v>
      </c>
      <c r="E21" s="30" t="s">
        <v>197</v>
      </c>
      <c r="F21" s="31">
        <f>SUM(F22:F26)</f>
        <v>340000</v>
      </c>
      <c r="G21" s="26" t="e">
        <f>SUM(#REF!/(F21/100))</f>
        <v>#REF!</v>
      </c>
    </row>
    <row r="22" spans="1:7" s="38" customFormat="1" ht="13.5">
      <c r="A22" s="34"/>
      <c r="B22" s="74" t="s">
        <v>203</v>
      </c>
      <c r="C22" s="34">
        <v>613100</v>
      </c>
      <c r="D22" s="35" t="s">
        <v>14</v>
      </c>
      <c r="E22" s="36" t="s">
        <v>199</v>
      </c>
      <c r="F22" s="37">
        <v>1000</v>
      </c>
      <c r="G22" s="26"/>
    </row>
    <row r="23" spans="1:7" s="38" customFormat="1" ht="13.5">
      <c r="A23" s="34"/>
      <c r="B23" s="74" t="s">
        <v>260</v>
      </c>
      <c r="C23" s="34">
        <v>613500</v>
      </c>
      <c r="D23" s="35" t="s">
        <v>22</v>
      </c>
      <c r="E23" s="36" t="s">
        <v>261</v>
      </c>
      <c r="F23" s="37">
        <v>200000</v>
      </c>
      <c r="G23" s="26"/>
    </row>
    <row r="24" spans="1:7" s="38" customFormat="1" ht="13.5">
      <c r="A24" s="34"/>
      <c r="B24" s="74" t="s">
        <v>203</v>
      </c>
      <c r="C24" s="34">
        <v>613800</v>
      </c>
      <c r="D24" s="35" t="s">
        <v>25</v>
      </c>
      <c r="E24" s="36" t="s">
        <v>204</v>
      </c>
      <c r="F24" s="37">
        <v>9000</v>
      </c>
      <c r="G24" s="26"/>
    </row>
    <row r="25" spans="1:7" s="38" customFormat="1" ht="13.5">
      <c r="A25" s="34"/>
      <c r="B25" s="74" t="s">
        <v>203</v>
      </c>
      <c r="C25" s="34">
        <v>613900</v>
      </c>
      <c r="D25" s="35" t="s">
        <v>206</v>
      </c>
      <c r="E25" s="36" t="s">
        <v>200</v>
      </c>
      <c r="F25" s="37">
        <v>50000</v>
      </c>
      <c r="G25" s="26"/>
    </row>
    <row r="26" spans="1:7" s="38" customFormat="1" ht="13.5">
      <c r="A26" s="34"/>
      <c r="B26" s="74" t="s">
        <v>212</v>
      </c>
      <c r="C26" s="34">
        <v>613900</v>
      </c>
      <c r="D26" s="35" t="s">
        <v>207</v>
      </c>
      <c r="E26" s="36" t="s">
        <v>213</v>
      </c>
      <c r="F26" s="37">
        <v>80000</v>
      </c>
      <c r="G26" s="26"/>
    </row>
    <row r="27" spans="1:7" s="32" customFormat="1" ht="13.5">
      <c r="A27" s="28"/>
      <c r="B27" s="73"/>
      <c r="C27" s="28">
        <v>614000</v>
      </c>
      <c r="D27" s="29" t="s">
        <v>31</v>
      </c>
      <c r="E27" s="30" t="s">
        <v>214</v>
      </c>
      <c r="F27" s="31">
        <f>SUM(F28:F60)</f>
        <v>2157800</v>
      </c>
      <c r="G27" s="26" t="e">
        <f>SUM(#REF!/(F27/100))</f>
        <v>#REF!</v>
      </c>
    </row>
    <row r="28" spans="1:7" s="38" customFormat="1" ht="13.5">
      <c r="A28" s="34"/>
      <c r="B28" s="74" t="s">
        <v>203</v>
      </c>
      <c r="C28" s="34">
        <v>614200</v>
      </c>
      <c r="D28" s="35" t="s">
        <v>33</v>
      </c>
      <c r="E28" s="36" t="s">
        <v>403</v>
      </c>
      <c r="F28" s="37">
        <v>50000</v>
      </c>
      <c r="G28" s="26"/>
    </row>
    <row r="29" spans="1:7" s="38" customFormat="1" ht="13.5">
      <c r="A29" s="34"/>
      <c r="B29" s="74" t="s">
        <v>203</v>
      </c>
      <c r="C29" s="34">
        <v>614200</v>
      </c>
      <c r="D29" s="35" t="s">
        <v>216</v>
      </c>
      <c r="E29" s="36" t="s">
        <v>404</v>
      </c>
      <c r="F29" s="37">
        <v>50000</v>
      </c>
      <c r="G29" s="26"/>
    </row>
    <row r="30" spans="1:7" s="38" customFormat="1" ht="13.5">
      <c r="A30" s="34"/>
      <c r="B30" s="74" t="s">
        <v>203</v>
      </c>
      <c r="C30" s="34">
        <v>614200</v>
      </c>
      <c r="D30" s="35" t="s">
        <v>219</v>
      </c>
      <c r="E30" s="36" t="s">
        <v>424</v>
      </c>
      <c r="F30" s="37">
        <v>40000</v>
      </c>
      <c r="G30" s="26"/>
    </row>
    <row r="31" spans="1:7" s="38" customFormat="1" ht="13.5">
      <c r="A31" s="34"/>
      <c r="B31" s="74" t="s">
        <v>263</v>
      </c>
      <c r="C31" s="34">
        <v>614200</v>
      </c>
      <c r="D31" s="35" t="s">
        <v>221</v>
      </c>
      <c r="E31" s="36" t="s">
        <v>445</v>
      </c>
      <c r="F31" s="37">
        <v>120000</v>
      </c>
      <c r="G31" s="26"/>
    </row>
    <row r="32" spans="1:7" s="38" customFormat="1" ht="13.5">
      <c r="A32" s="34"/>
      <c r="B32" s="74" t="s">
        <v>263</v>
      </c>
      <c r="C32" s="34">
        <v>614200</v>
      </c>
      <c r="D32" s="35" t="s">
        <v>224</v>
      </c>
      <c r="E32" s="36" t="s">
        <v>264</v>
      </c>
      <c r="F32" s="37">
        <v>40000</v>
      </c>
      <c r="G32" s="26"/>
    </row>
    <row r="33" spans="1:7" s="38" customFormat="1" ht="13.5">
      <c r="A33" s="34"/>
      <c r="B33" s="74" t="s">
        <v>266</v>
      </c>
      <c r="C33" s="34">
        <v>614200</v>
      </c>
      <c r="D33" s="35" t="s">
        <v>227</v>
      </c>
      <c r="E33" s="36" t="s">
        <v>430</v>
      </c>
      <c r="F33" s="37">
        <v>20000</v>
      </c>
      <c r="G33" s="26"/>
    </row>
    <row r="34" spans="1:7" s="38" customFormat="1" ht="13.5">
      <c r="A34" s="34"/>
      <c r="B34" s="74" t="s">
        <v>266</v>
      </c>
      <c r="C34" s="34">
        <v>614200</v>
      </c>
      <c r="D34" s="35" t="s">
        <v>229</v>
      </c>
      <c r="E34" s="36" t="s">
        <v>267</v>
      </c>
      <c r="F34" s="37">
        <v>100000</v>
      </c>
      <c r="G34" s="26"/>
    </row>
    <row r="35" spans="1:7" s="38" customFormat="1" ht="13.5">
      <c r="A35" s="34"/>
      <c r="B35" s="74" t="s">
        <v>212</v>
      </c>
      <c r="C35" s="34">
        <v>614300</v>
      </c>
      <c r="D35" s="35" t="s">
        <v>271</v>
      </c>
      <c r="E35" s="36" t="s">
        <v>270</v>
      </c>
      <c r="F35" s="37">
        <v>50000</v>
      </c>
      <c r="G35" s="26"/>
    </row>
    <row r="36" spans="1:7" s="38" customFormat="1" ht="13.5">
      <c r="A36" s="34"/>
      <c r="B36" s="74" t="s">
        <v>212</v>
      </c>
      <c r="C36" s="34">
        <v>614300</v>
      </c>
      <c r="D36" s="35" t="s">
        <v>272</v>
      </c>
      <c r="E36" s="36" t="s">
        <v>274</v>
      </c>
      <c r="F36" s="37">
        <v>50000</v>
      </c>
      <c r="G36" s="26"/>
    </row>
    <row r="37" spans="1:7" s="38" customFormat="1" ht="13.5">
      <c r="A37" s="34"/>
      <c r="B37" s="75" t="s">
        <v>269</v>
      </c>
      <c r="C37" s="34">
        <v>614300</v>
      </c>
      <c r="D37" s="35" t="s">
        <v>273</v>
      </c>
      <c r="E37" s="36" t="s">
        <v>379</v>
      </c>
      <c r="F37" s="37">
        <v>140000</v>
      </c>
      <c r="G37" s="26"/>
    </row>
    <row r="38" spans="1:7" s="38" customFormat="1" ht="13.5">
      <c r="A38" s="34"/>
      <c r="B38" s="75" t="s">
        <v>269</v>
      </c>
      <c r="C38" s="34">
        <v>614300</v>
      </c>
      <c r="D38" s="35" t="s">
        <v>275</v>
      </c>
      <c r="E38" s="36" t="s">
        <v>277</v>
      </c>
      <c r="F38" s="37">
        <v>80000</v>
      </c>
      <c r="G38" s="26"/>
    </row>
    <row r="39" spans="1:7" s="38" customFormat="1" ht="13.5">
      <c r="A39" s="34"/>
      <c r="B39" s="74" t="s">
        <v>266</v>
      </c>
      <c r="C39" s="34">
        <v>614300</v>
      </c>
      <c r="D39" s="35" t="s">
        <v>276</v>
      </c>
      <c r="E39" s="36" t="s">
        <v>279</v>
      </c>
      <c r="F39" s="37">
        <v>10000</v>
      </c>
      <c r="G39" s="26"/>
    </row>
    <row r="40" spans="1:7" s="38" customFormat="1" ht="13.5">
      <c r="A40" s="34"/>
      <c r="B40" s="74">
        <v>1091</v>
      </c>
      <c r="C40" s="34">
        <v>614300</v>
      </c>
      <c r="D40" s="35" t="s">
        <v>278</v>
      </c>
      <c r="E40" s="36" t="s">
        <v>281</v>
      </c>
      <c r="F40" s="37">
        <v>45800</v>
      </c>
      <c r="G40" s="26"/>
    </row>
    <row r="41" spans="1:7" s="38" customFormat="1" ht="13.5">
      <c r="A41" s="34"/>
      <c r="B41" s="74" t="s">
        <v>212</v>
      </c>
      <c r="C41" s="34">
        <v>614300</v>
      </c>
      <c r="D41" s="35" t="s">
        <v>280</v>
      </c>
      <c r="E41" s="36" t="s">
        <v>380</v>
      </c>
      <c r="F41" s="37">
        <v>15000</v>
      </c>
      <c r="G41" s="26"/>
    </row>
    <row r="42" spans="1:7" s="38" customFormat="1" ht="13.5">
      <c r="A42" s="34"/>
      <c r="B42" s="74" t="s">
        <v>260</v>
      </c>
      <c r="C42" s="34">
        <v>614300</v>
      </c>
      <c r="D42" s="35" t="s">
        <v>282</v>
      </c>
      <c r="E42" s="36" t="s">
        <v>431</v>
      </c>
      <c r="F42" s="37">
        <v>20000</v>
      </c>
      <c r="G42" s="26"/>
    </row>
    <row r="43" spans="1:7" s="38" customFormat="1" ht="13.5">
      <c r="A43" s="34"/>
      <c r="B43" s="74" t="s">
        <v>266</v>
      </c>
      <c r="C43" s="34">
        <v>614300</v>
      </c>
      <c r="D43" s="35" t="s">
        <v>284</v>
      </c>
      <c r="E43" s="36" t="s">
        <v>432</v>
      </c>
      <c r="F43" s="37">
        <v>50000</v>
      </c>
      <c r="G43" s="26"/>
    </row>
    <row r="44" spans="1:7" s="38" customFormat="1" ht="13.5">
      <c r="A44" s="34"/>
      <c r="B44" s="74" t="s">
        <v>212</v>
      </c>
      <c r="C44" s="34">
        <v>614300</v>
      </c>
      <c r="D44" s="35" t="s">
        <v>287</v>
      </c>
      <c r="E44" s="36" t="s">
        <v>304</v>
      </c>
      <c r="F44" s="37">
        <v>150000</v>
      </c>
      <c r="G44" s="26"/>
    </row>
    <row r="45" spans="1:7" s="38" customFormat="1" ht="13.5">
      <c r="A45" s="34"/>
      <c r="B45" s="74" t="s">
        <v>310</v>
      </c>
      <c r="C45" s="34">
        <v>614300</v>
      </c>
      <c r="D45" s="35" t="s">
        <v>289</v>
      </c>
      <c r="E45" s="36" t="s">
        <v>311</v>
      </c>
      <c r="F45" s="37">
        <v>20000</v>
      </c>
      <c r="G45" s="26"/>
    </row>
    <row r="46" spans="1:7" s="38" customFormat="1" ht="13.5">
      <c r="A46" s="34"/>
      <c r="B46" s="74" t="s">
        <v>283</v>
      </c>
      <c r="C46" s="34">
        <v>614300</v>
      </c>
      <c r="D46" s="35" t="s">
        <v>291</v>
      </c>
      <c r="E46" s="36" t="s">
        <v>437</v>
      </c>
      <c r="F46" s="37">
        <v>20000</v>
      </c>
      <c r="G46" s="26"/>
    </row>
    <row r="47" spans="1:7" s="38" customFormat="1" ht="13.5">
      <c r="A47" s="34"/>
      <c r="B47" s="74" t="s">
        <v>215</v>
      </c>
      <c r="C47" s="34">
        <v>614400</v>
      </c>
      <c r="D47" s="35" t="s">
        <v>294</v>
      </c>
      <c r="E47" s="36" t="s">
        <v>217</v>
      </c>
      <c r="F47" s="37">
        <v>10000</v>
      </c>
      <c r="G47" s="26"/>
    </row>
    <row r="48" spans="1:7" s="38" customFormat="1" ht="13.5">
      <c r="A48" s="34"/>
      <c r="B48" s="74" t="s">
        <v>286</v>
      </c>
      <c r="C48" s="34">
        <v>614400</v>
      </c>
      <c r="D48" s="35" t="s">
        <v>296</v>
      </c>
      <c r="E48" s="36" t="s">
        <v>288</v>
      </c>
      <c r="F48" s="37">
        <v>150000</v>
      </c>
      <c r="G48" s="26"/>
    </row>
    <row r="49" spans="1:7" s="38" customFormat="1" ht="13.5">
      <c r="A49" s="34"/>
      <c r="B49" s="74" t="s">
        <v>269</v>
      </c>
      <c r="C49" s="34">
        <v>614400</v>
      </c>
      <c r="D49" s="35" t="s">
        <v>298</v>
      </c>
      <c r="E49" s="36" t="s">
        <v>426</v>
      </c>
      <c r="F49" s="37">
        <v>200000</v>
      </c>
      <c r="G49" s="26"/>
    </row>
    <row r="50" spans="1:7" s="38" customFormat="1" ht="13.5">
      <c r="A50" s="34"/>
      <c r="B50" s="74" t="s">
        <v>290</v>
      </c>
      <c r="C50" s="34">
        <v>614400</v>
      </c>
      <c r="D50" s="35" t="s">
        <v>300</v>
      </c>
      <c r="E50" s="36" t="s">
        <v>292</v>
      </c>
      <c r="F50" s="37">
        <v>240000</v>
      </c>
      <c r="G50" s="26"/>
    </row>
    <row r="51" spans="1:7" s="38" customFormat="1" ht="13.5">
      <c r="A51" s="34"/>
      <c r="B51" s="74" t="s">
        <v>293</v>
      </c>
      <c r="C51" s="34">
        <v>614400</v>
      </c>
      <c r="D51" s="35" t="s">
        <v>301</v>
      </c>
      <c r="E51" s="36" t="s">
        <v>295</v>
      </c>
      <c r="F51" s="37">
        <v>100000</v>
      </c>
      <c r="G51" s="26"/>
    </row>
    <row r="52" spans="1:7" s="38" customFormat="1" ht="13.5">
      <c r="A52" s="34"/>
      <c r="B52" s="74" t="s">
        <v>293</v>
      </c>
      <c r="C52" s="34">
        <v>614400</v>
      </c>
      <c r="D52" s="35" t="s">
        <v>303</v>
      </c>
      <c r="E52" s="36" t="s">
        <v>297</v>
      </c>
      <c r="F52" s="37">
        <v>14000</v>
      </c>
      <c r="G52" s="26"/>
    </row>
    <row r="53" spans="1:7" s="38" customFormat="1" ht="13.5">
      <c r="A53" s="34"/>
      <c r="B53" s="74" t="s">
        <v>293</v>
      </c>
      <c r="C53" s="34">
        <v>614400</v>
      </c>
      <c r="D53" s="35" t="s">
        <v>305</v>
      </c>
      <c r="E53" s="36" t="s">
        <v>299</v>
      </c>
      <c r="F53" s="37">
        <v>16000</v>
      </c>
      <c r="G53" s="26"/>
    </row>
    <row r="54" spans="1:7" s="38" customFormat="1" ht="13.5">
      <c r="A54" s="34"/>
      <c r="B54" s="74" t="s">
        <v>215</v>
      </c>
      <c r="C54" s="34">
        <v>614400</v>
      </c>
      <c r="D54" s="35" t="s">
        <v>306</v>
      </c>
      <c r="E54" s="36" t="s">
        <v>302</v>
      </c>
      <c r="F54" s="37">
        <v>20000</v>
      </c>
      <c r="G54" s="26"/>
    </row>
    <row r="55" spans="1:7" s="38" customFormat="1" ht="13.5">
      <c r="A55" s="34"/>
      <c r="B55" s="74" t="s">
        <v>293</v>
      </c>
      <c r="C55" s="34">
        <v>614400</v>
      </c>
      <c r="D55" s="35" t="s">
        <v>308</v>
      </c>
      <c r="E55" s="36" t="s">
        <v>381</v>
      </c>
      <c r="F55" s="37">
        <v>10000</v>
      </c>
      <c r="G55" s="26"/>
    </row>
    <row r="56" spans="1:7" s="38" customFormat="1" ht="13.5">
      <c r="A56" s="34"/>
      <c r="B56" s="74" t="s">
        <v>218</v>
      </c>
      <c r="C56" s="34">
        <v>614500</v>
      </c>
      <c r="D56" s="35" t="s">
        <v>436</v>
      </c>
      <c r="E56" s="36" t="s">
        <v>220</v>
      </c>
      <c r="F56" s="37">
        <v>95000</v>
      </c>
      <c r="G56" s="26"/>
    </row>
    <row r="57" spans="1:7" s="38" customFormat="1" ht="13.5">
      <c r="A57" s="34"/>
      <c r="B57" s="74" t="s">
        <v>203</v>
      </c>
      <c r="C57" s="34">
        <v>614500</v>
      </c>
      <c r="D57" s="35" t="s">
        <v>446</v>
      </c>
      <c r="E57" s="36" t="s">
        <v>222</v>
      </c>
      <c r="F57" s="37">
        <v>82000</v>
      </c>
      <c r="G57" s="26"/>
    </row>
    <row r="58" spans="1:7" s="38" customFormat="1" ht="13.5">
      <c r="A58" s="34"/>
      <c r="B58" s="74" t="s">
        <v>223</v>
      </c>
      <c r="C58" s="34">
        <v>614800</v>
      </c>
      <c r="D58" s="35" t="s">
        <v>447</v>
      </c>
      <c r="E58" s="36" t="s">
        <v>225</v>
      </c>
      <c r="F58" s="37">
        <v>50000</v>
      </c>
      <c r="G58" s="26"/>
    </row>
    <row r="59" spans="1:7" s="38" customFormat="1" ht="13.5">
      <c r="A59" s="34"/>
      <c r="B59" s="74" t="s">
        <v>226</v>
      </c>
      <c r="C59" s="34">
        <v>614800</v>
      </c>
      <c r="D59" s="35" t="s">
        <v>448</v>
      </c>
      <c r="E59" s="36" t="s">
        <v>228</v>
      </c>
      <c r="F59" s="37">
        <v>50000</v>
      </c>
      <c r="G59" s="26"/>
    </row>
    <row r="60" spans="1:7" s="38" customFormat="1" ht="13.5">
      <c r="A60" s="34"/>
      <c r="B60" s="74" t="s">
        <v>226</v>
      </c>
      <c r="C60" s="34">
        <v>614800</v>
      </c>
      <c r="D60" s="35" t="s">
        <v>449</v>
      </c>
      <c r="E60" s="36" t="s">
        <v>230</v>
      </c>
      <c r="F60" s="37">
        <v>50000</v>
      </c>
      <c r="G60" s="26"/>
    </row>
    <row r="61" spans="1:7" s="38" customFormat="1" ht="13.5">
      <c r="A61" s="34"/>
      <c r="B61" s="74"/>
      <c r="C61" s="34"/>
      <c r="D61" s="35"/>
      <c r="E61" s="39" t="s">
        <v>235</v>
      </c>
      <c r="F61" s="31">
        <f>SUM(F20)</f>
        <v>2497800</v>
      </c>
      <c r="G61" s="26" t="e">
        <f>SUM(#REF!/(F61/100))</f>
        <v>#REF!</v>
      </c>
    </row>
    <row r="62" spans="1:7" s="38" customFormat="1" ht="25.5">
      <c r="A62" s="14">
        <v>100131</v>
      </c>
      <c r="B62" s="17"/>
      <c r="C62" s="17"/>
      <c r="D62" s="18"/>
      <c r="E62" s="118" t="s">
        <v>439</v>
      </c>
      <c r="F62" s="20"/>
      <c r="G62" s="20"/>
    </row>
    <row r="63" spans="1:7" s="27" customFormat="1" ht="13.5">
      <c r="A63" s="22"/>
      <c r="B63" s="72"/>
      <c r="C63" s="22">
        <v>610000</v>
      </c>
      <c r="D63" s="23">
        <v>1</v>
      </c>
      <c r="E63" s="24" t="s">
        <v>196</v>
      </c>
      <c r="F63" s="25">
        <f>SUM(F64+F76)</f>
        <v>2203000</v>
      </c>
      <c r="G63" s="26" t="e">
        <f>SUM(#REF!/(F63/100))</f>
        <v>#REF!</v>
      </c>
    </row>
    <row r="64" spans="1:7" s="32" customFormat="1" ht="13.5">
      <c r="A64" s="28"/>
      <c r="B64" s="73"/>
      <c r="C64" s="28">
        <v>613000</v>
      </c>
      <c r="D64" s="29" t="s">
        <v>12</v>
      </c>
      <c r="E64" s="30" t="s">
        <v>197</v>
      </c>
      <c r="F64" s="31">
        <f>SUM(F65:F75)</f>
        <v>2151000</v>
      </c>
      <c r="G64" s="26" t="e">
        <f>SUM(#REF!/(F64/100))</f>
        <v>#REF!</v>
      </c>
    </row>
    <row r="65" spans="1:7" s="38" customFormat="1" ht="13.5">
      <c r="A65" s="34"/>
      <c r="B65" s="74" t="s">
        <v>203</v>
      </c>
      <c r="C65" s="34">
        <v>613100</v>
      </c>
      <c r="D65" s="35" t="s">
        <v>14</v>
      </c>
      <c r="E65" s="36" t="s">
        <v>199</v>
      </c>
      <c r="F65" s="37">
        <v>1000</v>
      </c>
      <c r="G65" s="26"/>
    </row>
    <row r="66" spans="1:7" s="38" customFormat="1" ht="13.5">
      <c r="A66" s="34"/>
      <c r="B66" s="74" t="s">
        <v>236</v>
      </c>
      <c r="C66" s="34">
        <v>613200</v>
      </c>
      <c r="D66" s="35" t="s">
        <v>22</v>
      </c>
      <c r="E66" s="36" t="s">
        <v>237</v>
      </c>
      <c r="F66" s="37">
        <v>250000</v>
      </c>
      <c r="G66" s="26"/>
    </row>
    <row r="67" spans="1:7" s="38" customFormat="1" ht="13.5">
      <c r="A67" s="34"/>
      <c r="B67" s="74" t="s">
        <v>244</v>
      </c>
      <c r="C67" s="34">
        <v>613300</v>
      </c>
      <c r="D67" s="35" t="s">
        <v>25</v>
      </c>
      <c r="E67" s="36" t="s">
        <v>245</v>
      </c>
      <c r="F67" s="37">
        <v>100000</v>
      </c>
      <c r="G67" s="26"/>
    </row>
    <row r="68" spans="1:7" s="38" customFormat="1" ht="13.5">
      <c r="A68" s="34"/>
      <c r="B68" s="74" t="s">
        <v>238</v>
      </c>
      <c r="C68" s="34">
        <v>613300</v>
      </c>
      <c r="D68" s="35" t="s">
        <v>206</v>
      </c>
      <c r="E68" s="36" t="s">
        <v>239</v>
      </c>
      <c r="F68" s="37">
        <v>700000</v>
      </c>
      <c r="G68" s="26"/>
    </row>
    <row r="69" spans="1:7" s="38" customFormat="1" ht="13.5">
      <c r="A69" s="34"/>
      <c r="B69" s="74" t="s">
        <v>238</v>
      </c>
      <c r="C69" s="34">
        <v>613300</v>
      </c>
      <c r="D69" s="35" t="s">
        <v>207</v>
      </c>
      <c r="E69" s="36" t="s">
        <v>240</v>
      </c>
      <c r="F69" s="37">
        <v>400000</v>
      </c>
      <c r="G69" s="26"/>
    </row>
    <row r="70" spans="1:7" s="38" customFormat="1" ht="13.5">
      <c r="A70" s="34"/>
      <c r="B70" s="74" t="s">
        <v>238</v>
      </c>
      <c r="C70" s="34">
        <v>613300</v>
      </c>
      <c r="D70" s="35" t="s">
        <v>209</v>
      </c>
      <c r="E70" s="36" t="s">
        <v>241</v>
      </c>
      <c r="F70" s="37">
        <v>250000</v>
      </c>
      <c r="G70" s="26"/>
    </row>
    <row r="71" spans="1:7" s="38" customFormat="1" ht="13.5">
      <c r="A71" s="34"/>
      <c r="B71" s="74" t="s">
        <v>242</v>
      </c>
      <c r="C71" s="34">
        <v>613300</v>
      </c>
      <c r="D71" s="35" t="s">
        <v>211</v>
      </c>
      <c r="E71" s="36" t="s">
        <v>243</v>
      </c>
      <c r="F71" s="37">
        <v>100000</v>
      </c>
      <c r="G71" s="26"/>
    </row>
    <row r="72" spans="1:7" s="38" customFormat="1" ht="13.5">
      <c r="A72" s="34"/>
      <c r="B72" s="74" t="s">
        <v>205</v>
      </c>
      <c r="C72" s="34">
        <v>613700</v>
      </c>
      <c r="D72" s="35" t="s">
        <v>246</v>
      </c>
      <c r="E72" s="36" t="s">
        <v>247</v>
      </c>
      <c r="F72" s="37">
        <v>245000</v>
      </c>
      <c r="G72" s="26"/>
    </row>
    <row r="73" spans="1:7" s="38" customFormat="1" ht="13.5">
      <c r="A73" s="34"/>
      <c r="B73" s="74" t="s">
        <v>203</v>
      </c>
      <c r="C73" s="34">
        <v>613900</v>
      </c>
      <c r="D73" s="35" t="s">
        <v>248</v>
      </c>
      <c r="E73" s="36" t="s">
        <v>200</v>
      </c>
      <c r="F73" s="37">
        <v>25000</v>
      </c>
      <c r="G73" s="26"/>
    </row>
    <row r="74" spans="1:7" s="38" customFormat="1" ht="13.5">
      <c r="A74" s="34"/>
      <c r="B74" s="74" t="s">
        <v>205</v>
      </c>
      <c r="C74" s="34">
        <v>613900</v>
      </c>
      <c r="D74" s="35" t="s">
        <v>250</v>
      </c>
      <c r="E74" s="36" t="s">
        <v>252</v>
      </c>
      <c r="F74" s="37">
        <v>30000</v>
      </c>
      <c r="G74" s="26"/>
    </row>
    <row r="75" spans="1:7" s="38" customFormat="1" ht="13.5">
      <c r="A75" s="34"/>
      <c r="B75" s="74" t="s">
        <v>205</v>
      </c>
      <c r="C75" s="34">
        <v>613900</v>
      </c>
      <c r="D75" s="35" t="s">
        <v>251</v>
      </c>
      <c r="E75" s="36" t="s">
        <v>208</v>
      </c>
      <c r="F75" s="37">
        <v>50000</v>
      </c>
      <c r="G75" s="26"/>
    </row>
    <row r="76" spans="1:7" s="32" customFormat="1" ht="13.5">
      <c r="A76" s="28"/>
      <c r="B76" s="73"/>
      <c r="C76" s="28">
        <v>61600</v>
      </c>
      <c r="D76" s="29" t="s">
        <v>47</v>
      </c>
      <c r="E76" s="30" t="s">
        <v>253</v>
      </c>
      <c r="F76" s="31">
        <f>SUM(F77)</f>
        <v>52000</v>
      </c>
      <c r="G76" s="26" t="e">
        <f>SUM(#REF!/(F76/100))</f>
        <v>#REF!</v>
      </c>
    </row>
    <row r="77" spans="1:7" s="38" customFormat="1" ht="13.5">
      <c r="A77" s="34"/>
      <c r="B77" s="74" t="s">
        <v>254</v>
      </c>
      <c r="C77" s="34">
        <v>616100</v>
      </c>
      <c r="D77" s="35" t="s">
        <v>49</v>
      </c>
      <c r="E77" s="36" t="s">
        <v>255</v>
      </c>
      <c r="F77" s="37">
        <v>52000</v>
      </c>
      <c r="G77" s="26"/>
    </row>
    <row r="78" spans="1:7" s="32" customFormat="1" ht="13.5">
      <c r="A78" s="28"/>
      <c r="B78" s="73"/>
      <c r="C78" s="28">
        <v>821000</v>
      </c>
      <c r="D78" s="29" t="s">
        <v>405</v>
      </c>
      <c r="E78" s="39" t="s">
        <v>231</v>
      </c>
      <c r="F78" s="31">
        <f>SUM(F79:F87)</f>
        <v>3020000</v>
      </c>
      <c r="G78" s="26" t="e">
        <f>SUM(#REF!/(F78/100))</f>
        <v>#REF!</v>
      </c>
    </row>
    <row r="79" spans="1:7" s="32" customFormat="1" ht="13.5">
      <c r="A79" s="28"/>
      <c r="B79" s="74" t="s">
        <v>203</v>
      </c>
      <c r="C79" s="34">
        <v>821100</v>
      </c>
      <c r="D79" s="35" t="s">
        <v>56</v>
      </c>
      <c r="E79" s="36" t="s">
        <v>421</v>
      </c>
      <c r="F79" s="37">
        <v>300000</v>
      </c>
      <c r="G79" s="26"/>
    </row>
    <row r="80" spans="1:7" s="38" customFormat="1" ht="13.5">
      <c r="A80" s="34"/>
      <c r="B80" s="74" t="s">
        <v>203</v>
      </c>
      <c r="C80" s="34">
        <v>821500</v>
      </c>
      <c r="D80" s="35" t="s">
        <v>75</v>
      </c>
      <c r="E80" s="36" t="s">
        <v>232</v>
      </c>
      <c r="F80" s="37">
        <v>200000</v>
      </c>
      <c r="G80" s="26"/>
    </row>
    <row r="81" spans="1:7" s="38" customFormat="1" ht="13.5">
      <c r="A81" s="34"/>
      <c r="B81" s="74" t="s">
        <v>203</v>
      </c>
      <c r="C81" s="34">
        <v>821600</v>
      </c>
      <c r="D81" s="35" t="s">
        <v>85</v>
      </c>
      <c r="E81" s="36" t="s">
        <v>382</v>
      </c>
      <c r="F81" s="37">
        <v>1900000</v>
      </c>
      <c r="G81" s="26"/>
    </row>
    <row r="82" spans="1:7" s="38" customFormat="1" ht="13.5">
      <c r="A82" s="34"/>
      <c r="B82" s="74" t="s">
        <v>244</v>
      </c>
      <c r="C82" s="34">
        <v>821600</v>
      </c>
      <c r="D82" s="35" t="s">
        <v>91</v>
      </c>
      <c r="E82" s="36" t="s">
        <v>384</v>
      </c>
      <c r="F82" s="37">
        <v>200000</v>
      </c>
      <c r="G82" s="26"/>
    </row>
    <row r="83" spans="1:7" s="38" customFormat="1" ht="13.5">
      <c r="A83" s="34"/>
      <c r="B83" s="74" t="s">
        <v>236</v>
      </c>
      <c r="C83" s="34">
        <v>821600</v>
      </c>
      <c r="D83" s="35" t="s">
        <v>97</v>
      </c>
      <c r="E83" s="36" t="s">
        <v>383</v>
      </c>
      <c r="F83" s="37">
        <v>80000</v>
      </c>
      <c r="G83" s="26"/>
    </row>
    <row r="84" spans="1:7" s="38" customFormat="1" ht="13.5">
      <c r="A84" s="34"/>
      <c r="B84" s="74" t="s">
        <v>236</v>
      </c>
      <c r="C84" s="34">
        <v>821600</v>
      </c>
      <c r="D84" s="35" t="s">
        <v>124</v>
      </c>
      <c r="E84" s="36" t="s">
        <v>427</v>
      </c>
      <c r="F84" s="37">
        <v>20000</v>
      </c>
      <c r="G84" s="26"/>
    </row>
    <row r="85" spans="1:7" s="38" customFormat="1" ht="13.5">
      <c r="A85" s="34"/>
      <c r="B85" s="74" t="s">
        <v>203</v>
      </c>
      <c r="C85" s="34">
        <v>821600</v>
      </c>
      <c r="D85" s="35" t="s">
        <v>155</v>
      </c>
      <c r="E85" s="36" t="s">
        <v>402</v>
      </c>
      <c r="F85" s="37">
        <v>200000</v>
      </c>
      <c r="G85" s="26"/>
    </row>
    <row r="86" spans="1:7" s="38" customFormat="1" ht="13.5">
      <c r="A86" s="34"/>
      <c r="B86" s="74" t="s">
        <v>203</v>
      </c>
      <c r="C86" s="34">
        <v>821600</v>
      </c>
      <c r="D86" s="35" t="s">
        <v>162</v>
      </c>
      <c r="E86" s="36" t="s">
        <v>309</v>
      </c>
      <c r="F86" s="37">
        <v>100000</v>
      </c>
      <c r="G86" s="26"/>
    </row>
    <row r="87" spans="1:7" s="38" customFormat="1" ht="13.5">
      <c r="A87" s="34"/>
      <c r="B87" s="74" t="s">
        <v>233</v>
      </c>
      <c r="C87" s="34">
        <v>821600</v>
      </c>
      <c r="D87" s="35" t="s">
        <v>168</v>
      </c>
      <c r="E87" s="36" t="s">
        <v>234</v>
      </c>
      <c r="F87" s="37">
        <v>20000</v>
      </c>
      <c r="G87" s="26"/>
    </row>
    <row r="88" spans="1:7" s="32" customFormat="1" ht="13.5">
      <c r="A88" s="28"/>
      <c r="B88" s="73" t="s">
        <v>254</v>
      </c>
      <c r="C88" s="28">
        <v>823100</v>
      </c>
      <c r="D88" s="29">
        <v>3</v>
      </c>
      <c r="E88" s="30" t="s">
        <v>258</v>
      </c>
      <c r="F88" s="31">
        <v>12000</v>
      </c>
      <c r="G88" s="26"/>
    </row>
    <row r="89" spans="1:7" s="38" customFormat="1" ht="13.5">
      <c r="A89" s="34"/>
      <c r="B89" s="74"/>
      <c r="C89" s="34"/>
      <c r="D89" s="35"/>
      <c r="E89" s="39" t="s">
        <v>259</v>
      </c>
      <c r="F89" s="31">
        <f>SUM(F63+F78+F88)</f>
        <v>5235000</v>
      </c>
      <c r="G89" s="26" t="e">
        <f>SUM(#REF!/(F89/100))</f>
        <v>#REF!</v>
      </c>
    </row>
    <row r="90" spans="1:7" s="38" customFormat="1" ht="25.5">
      <c r="A90" s="14">
        <v>100141</v>
      </c>
      <c r="B90" s="17"/>
      <c r="C90" s="17"/>
      <c r="D90" s="18"/>
      <c r="E90" s="118" t="s">
        <v>440</v>
      </c>
      <c r="F90" s="20"/>
      <c r="G90" s="20"/>
    </row>
    <row r="91" spans="1:7" s="27" customFormat="1" ht="13.5">
      <c r="A91" s="22"/>
      <c r="B91" s="22"/>
      <c r="C91" s="22">
        <v>610000</v>
      </c>
      <c r="D91" s="23">
        <v>1</v>
      </c>
      <c r="E91" s="24" t="s">
        <v>196</v>
      </c>
      <c r="F91" s="25">
        <f t="shared" ref="F91:G91" si="0">SUM(F92)</f>
        <v>231000</v>
      </c>
      <c r="G91" s="25" t="e">
        <f t="shared" si="0"/>
        <v>#REF!</v>
      </c>
    </row>
    <row r="92" spans="1:7" s="32" customFormat="1" ht="13.5">
      <c r="A92" s="28"/>
      <c r="B92" s="73"/>
      <c r="C92" s="28">
        <v>613000</v>
      </c>
      <c r="D92" s="29" t="s">
        <v>12</v>
      </c>
      <c r="E92" s="30" t="s">
        <v>197</v>
      </c>
      <c r="F92" s="31">
        <f>SUM(F93:F96)</f>
        <v>231000</v>
      </c>
      <c r="G92" s="26" t="e">
        <f>SUM(#REF!/(F92/100))</f>
        <v>#REF!</v>
      </c>
    </row>
    <row r="93" spans="1:7" s="38" customFormat="1" ht="13.5">
      <c r="A93" s="34"/>
      <c r="B93" s="70" t="s">
        <v>205</v>
      </c>
      <c r="C93" s="34">
        <v>613100</v>
      </c>
      <c r="D93" s="35" t="s">
        <v>14</v>
      </c>
      <c r="E93" s="36" t="s">
        <v>199</v>
      </c>
      <c r="F93" s="37">
        <v>1000</v>
      </c>
      <c r="G93" s="26"/>
    </row>
    <row r="94" spans="1:7" s="38" customFormat="1" ht="13.5">
      <c r="A94" s="34"/>
      <c r="B94" s="74" t="s">
        <v>223</v>
      </c>
      <c r="C94" s="34">
        <v>613900</v>
      </c>
      <c r="D94" s="35" t="s">
        <v>22</v>
      </c>
      <c r="E94" s="36" t="s">
        <v>249</v>
      </c>
      <c r="F94" s="37">
        <v>70000</v>
      </c>
      <c r="G94" s="26"/>
    </row>
    <row r="95" spans="1:7" s="38" customFormat="1" ht="13.5">
      <c r="A95" s="34"/>
      <c r="B95" s="74" t="s">
        <v>205</v>
      </c>
      <c r="C95" s="34">
        <v>613900</v>
      </c>
      <c r="D95" s="35" t="s">
        <v>25</v>
      </c>
      <c r="E95" s="36" t="s">
        <v>200</v>
      </c>
      <c r="F95" s="37">
        <v>100000</v>
      </c>
      <c r="G95" s="26"/>
    </row>
    <row r="96" spans="1:7" s="38" customFormat="1" ht="13.5">
      <c r="A96" s="34"/>
      <c r="B96" s="74" t="s">
        <v>205</v>
      </c>
      <c r="C96" s="34">
        <v>613900</v>
      </c>
      <c r="D96" s="35" t="s">
        <v>206</v>
      </c>
      <c r="E96" s="36" t="s">
        <v>450</v>
      </c>
      <c r="F96" s="37">
        <v>60000</v>
      </c>
      <c r="G96" s="26"/>
    </row>
    <row r="97" spans="1:7" s="32" customFormat="1" ht="13.5">
      <c r="A97" s="28"/>
      <c r="B97" s="73"/>
      <c r="C97" s="28">
        <v>821000</v>
      </c>
      <c r="D97" s="29">
        <v>2</v>
      </c>
      <c r="E97" s="39" t="s">
        <v>231</v>
      </c>
      <c r="F97" s="31">
        <f>SUM(F98:F99)</f>
        <v>90000</v>
      </c>
      <c r="G97" s="26" t="e">
        <f>SUM(#REF!/(F97/100))</f>
        <v>#REF!</v>
      </c>
    </row>
    <row r="98" spans="1:7" s="38" customFormat="1" ht="13.5">
      <c r="A98" s="34"/>
      <c r="B98" s="74" t="s">
        <v>203</v>
      </c>
      <c r="C98" s="34">
        <v>821100</v>
      </c>
      <c r="D98" s="35" t="s">
        <v>56</v>
      </c>
      <c r="E98" s="36" t="s">
        <v>406</v>
      </c>
      <c r="F98" s="37">
        <v>50000</v>
      </c>
      <c r="G98" s="26"/>
    </row>
    <row r="99" spans="1:7" s="38" customFormat="1" ht="13.5">
      <c r="A99" s="34"/>
      <c r="B99" s="74" t="s">
        <v>203</v>
      </c>
      <c r="C99" s="34">
        <v>821500</v>
      </c>
      <c r="D99" s="35" t="s">
        <v>75</v>
      </c>
      <c r="E99" s="36" t="s">
        <v>256</v>
      </c>
      <c r="F99" s="37">
        <v>40000</v>
      </c>
      <c r="G99" s="26"/>
    </row>
    <row r="100" spans="1:7" s="38" customFormat="1" ht="13.5">
      <c r="A100" s="34"/>
      <c r="B100" s="34"/>
      <c r="C100" s="34"/>
      <c r="D100" s="35"/>
      <c r="E100" s="39" t="s">
        <v>312</v>
      </c>
      <c r="F100" s="31">
        <f>SUM(F91+F97)</f>
        <v>321000</v>
      </c>
      <c r="G100" s="26" t="e">
        <f>SUM(#REF!/(F100/100))</f>
        <v>#REF!</v>
      </c>
    </row>
    <row r="101" spans="1:7" s="38" customFormat="1" ht="25.5">
      <c r="A101" s="14">
        <v>100151</v>
      </c>
      <c r="B101" s="17"/>
      <c r="C101" s="17"/>
      <c r="D101" s="18"/>
      <c r="E101" s="118" t="s">
        <v>441</v>
      </c>
      <c r="F101" s="20"/>
      <c r="G101" s="20"/>
    </row>
    <row r="102" spans="1:7" s="27" customFormat="1" ht="13.5">
      <c r="A102" s="22"/>
      <c r="B102" s="22"/>
      <c r="C102" s="22">
        <v>610000</v>
      </c>
      <c r="D102" s="23">
        <v>1</v>
      </c>
      <c r="E102" s="24" t="s">
        <v>196</v>
      </c>
      <c r="F102" s="25">
        <f>SUM(F103+F106+F108+F120)</f>
        <v>3818000</v>
      </c>
      <c r="G102" s="26" t="e">
        <f>SUM(#REF!/(F102/100))</f>
        <v>#REF!</v>
      </c>
    </row>
    <row r="103" spans="1:7" s="32" customFormat="1" ht="13.5">
      <c r="A103" s="28"/>
      <c r="B103" s="73"/>
      <c r="C103" s="28">
        <v>611000</v>
      </c>
      <c r="D103" s="29" t="s">
        <v>12</v>
      </c>
      <c r="E103" s="30" t="s">
        <v>313</v>
      </c>
      <c r="F103" s="31">
        <f>SUM(F104+F105)</f>
        <v>2450000</v>
      </c>
      <c r="G103" s="26" t="e">
        <f>SUM(#REF!/(F103/100))</f>
        <v>#REF!</v>
      </c>
    </row>
    <row r="104" spans="1:7" s="38" customFormat="1" ht="13.5">
      <c r="A104" s="34"/>
      <c r="B104" s="74" t="s">
        <v>283</v>
      </c>
      <c r="C104" s="34">
        <v>611100</v>
      </c>
      <c r="D104" s="35" t="s">
        <v>14</v>
      </c>
      <c r="E104" s="36" t="s">
        <v>314</v>
      </c>
      <c r="F104" s="37">
        <v>2100000</v>
      </c>
      <c r="G104" s="26"/>
    </row>
    <row r="105" spans="1:7" s="38" customFormat="1" ht="13.5">
      <c r="A105" s="34"/>
      <c r="B105" s="74" t="s">
        <v>283</v>
      </c>
      <c r="C105" s="34">
        <v>611200</v>
      </c>
      <c r="D105" s="35" t="s">
        <v>22</v>
      </c>
      <c r="E105" s="36" t="s">
        <v>315</v>
      </c>
      <c r="F105" s="37">
        <v>350000</v>
      </c>
      <c r="G105" s="26"/>
    </row>
    <row r="106" spans="1:7" s="32" customFormat="1" ht="13.5">
      <c r="A106" s="28"/>
      <c r="B106" s="73"/>
      <c r="C106" s="28">
        <v>612000</v>
      </c>
      <c r="D106" s="29" t="s">
        <v>31</v>
      </c>
      <c r="E106" s="30" t="s">
        <v>316</v>
      </c>
      <c r="F106" s="31">
        <f>SUM(F107)</f>
        <v>220000</v>
      </c>
      <c r="G106" s="26" t="e">
        <f>SUM(#REF!/(F106/100))</f>
        <v>#REF!</v>
      </c>
    </row>
    <row r="107" spans="1:7" s="38" customFormat="1" ht="13.5">
      <c r="A107" s="34"/>
      <c r="B107" s="74" t="s">
        <v>283</v>
      </c>
      <c r="C107" s="34">
        <v>612100</v>
      </c>
      <c r="D107" s="35" t="s">
        <v>33</v>
      </c>
      <c r="E107" s="36" t="s">
        <v>316</v>
      </c>
      <c r="F107" s="37">
        <v>220000</v>
      </c>
      <c r="G107" s="26"/>
    </row>
    <row r="108" spans="1:7" s="32" customFormat="1" ht="13.5">
      <c r="A108" s="28"/>
      <c r="B108" s="73"/>
      <c r="C108" s="28">
        <v>613000</v>
      </c>
      <c r="D108" s="29" t="s">
        <v>47</v>
      </c>
      <c r="E108" s="30" t="s">
        <v>197</v>
      </c>
      <c r="F108" s="31">
        <f>SUM(F109:F119)</f>
        <v>412000</v>
      </c>
      <c r="G108" s="26" t="e">
        <f>SUM(#REF!/(F108/100))</f>
        <v>#REF!</v>
      </c>
    </row>
    <row r="109" spans="1:7" s="38" customFormat="1" ht="13.5">
      <c r="A109" s="34"/>
      <c r="B109" s="74" t="s">
        <v>317</v>
      </c>
      <c r="C109" s="34">
        <v>613100</v>
      </c>
      <c r="D109" s="35" t="s">
        <v>49</v>
      </c>
      <c r="E109" s="36" t="s">
        <v>199</v>
      </c>
      <c r="F109" s="37">
        <v>1000</v>
      </c>
      <c r="G109" s="26"/>
    </row>
    <row r="110" spans="1:7" s="38" customFormat="1" ht="13.5">
      <c r="A110" s="34"/>
      <c r="B110" s="74" t="s">
        <v>317</v>
      </c>
      <c r="C110" s="34">
        <v>613200</v>
      </c>
      <c r="D110" s="35" t="s">
        <v>52</v>
      </c>
      <c r="E110" s="36" t="s">
        <v>318</v>
      </c>
      <c r="F110" s="37">
        <v>90000</v>
      </c>
      <c r="G110" s="26"/>
    </row>
    <row r="111" spans="1:7" s="38" customFormat="1" ht="13.5">
      <c r="A111" s="34"/>
      <c r="B111" s="74" t="s">
        <v>317</v>
      </c>
      <c r="C111" s="34">
        <v>613300</v>
      </c>
      <c r="D111" s="35" t="s">
        <v>319</v>
      </c>
      <c r="E111" s="36" t="s">
        <v>320</v>
      </c>
      <c r="F111" s="37">
        <v>66000</v>
      </c>
      <c r="G111" s="26"/>
    </row>
    <row r="112" spans="1:7" s="38" customFormat="1" ht="13.5">
      <c r="A112" s="34"/>
      <c r="B112" s="74" t="s">
        <v>317</v>
      </c>
      <c r="C112" s="34">
        <v>613400</v>
      </c>
      <c r="D112" s="35" t="s">
        <v>321</v>
      </c>
      <c r="E112" s="36" t="s">
        <v>322</v>
      </c>
      <c r="F112" s="37">
        <v>55000</v>
      </c>
      <c r="G112" s="26"/>
    </row>
    <row r="113" spans="1:7" s="38" customFormat="1" ht="13.5">
      <c r="A113" s="34"/>
      <c r="B113" s="74" t="s">
        <v>317</v>
      </c>
      <c r="C113" s="34">
        <v>613500</v>
      </c>
      <c r="D113" s="35" t="s">
        <v>323</v>
      </c>
      <c r="E113" s="36" t="s">
        <v>324</v>
      </c>
      <c r="F113" s="37">
        <v>30000</v>
      </c>
      <c r="G113" s="26"/>
    </row>
    <row r="114" spans="1:7" s="38" customFormat="1" ht="13.5">
      <c r="A114" s="34"/>
      <c r="B114" s="74" t="s">
        <v>317</v>
      </c>
      <c r="C114" s="34">
        <v>613700</v>
      </c>
      <c r="D114" s="35" t="s">
        <v>325</v>
      </c>
      <c r="E114" s="36" t="s">
        <v>326</v>
      </c>
      <c r="F114" s="37">
        <v>40000</v>
      </c>
      <c r="G114" s="26"/>
    </row>
    <row r="115" spans="1:7" s="38" customFormat="1" ht="13.5">
      <c r="A115" s="34"/>
      <c r="B115" s="74" t="s">
        <v>317</v>
      </c>
      <c r="C115" s="34">
        <v>613800</v>
      </c>
      <c r="D115" s="35" t="s">
        <v>327</v>
      </c>
      <c r="E115" s="36" t="s">
        <v>328</v>
      </c>
      <c r="F115" s="37">
        <v>10000</v>
      </c>
      <c r="G115" s="26"/>
    </row>
    <row r="116" spans="1:7" s="38" customFormat="1" ht="13.5">
      <c r="A116" s="34"/>
      <c r="B116" s="74" t="s">
        <v>317</v>
      </c>
      <c r="C116" s="34">
        <v>613900</v>
      </c>
      <c r="D116" s="35" t="s">
        <v>329</v>
      </c>
      <c r="E116" s="36" t="s">
        <v>200</v>
      </c>
      <c r="F116" s="37">
        <v>100000</v>
      </c>
      <c r="G116" s="26"/>
    </row>
    <row r="117" spans="1:7" s="38" customFormat="1" ht="13.5" hidden="1">
      <c r="A117" s="34"/>
      <c r="B117" s="74" t="s">
        <v>317</v>
      </c>
      <c r="C117" s="34">
        <v>613900</v>
      </c>
      <c r="D117" s="35" t="s">
        <v>330</v>
      </c>
      <c r="E117" s="36" t="s">
        <v>331</v>
      </c>
      <c r="F117" s="37"/>
      <c r="G117" s="26"/>
    </row>
    <row r="118" spans="1:7" s="38" customFormat="1" ht="13.5">
      <c r="A118" s="34"/>
      <c r="B118" s="74" t="s">
        <v>283</v>
      </c>
      <c r="C118" s="34">
        <v>613900</v>
      </c>
      <c r="D118" s="35" t="s">
        <v>330</v>
      </c>
      <c r="E118" s="36" t="s">
        <v>332</v>
      </c>
      <c r="F118" s="37">
        <v>10000</v>
      </c>
      <c r="G118" s="26"/>
    </row>
    <row r="119" spans="1:7" s="38" customFormat="1" ht="13.5">
      <c r="A119" s="34"/>
      <c r="B119" s="74" t="s">
        <v>283</v>
      </c>
      <c r="C119" s="34">
        <v>613900</v>
      </c>
      <c r="D119" s="35" t="s">
        <v>333</v>
      </c>
      <c r="E119" s="36" t="s">
        <v>334</v>
      </c>
      <c r="F119" s="37">
        <v>10000</v>
      </c>
      <c r="G119" s="26"/>
    </row>
    <row r="120" spans="1:7" s="32" customFormat="1" ht="13.5">
      <c r="A120" s="28"/>
      <c r="B120" s="73"/>
      <c r="C120" s="28">
        <v>614000</v>
      </c>
      <c r="D120" s="29" t="s">
        <v>335</v>
      </c>
      <c r="E120" s="30" t="s">
        <v>214</v>
      </c>
      <c r="F120" s="31">
        <f>SUM(F121:F129)</f>
        <v>736000</v>
      </c>
      <c r="G120" s="26" t="e">
        <f>SUM(#REF!/(F120/100))</f>
        <v>#REF!</v>
      </c>
    </row>
    <row r="121" spans="1:7" s="38" customFormat="1" ht="13.5">
      <c r="A121" s="34"/>
      <c r="B121" s="74" t="s">
        <v>283</v>
      </c>
      <c r="C121" s="34">
        <v>614100</v>
      </c>
      <c r="D121" s="35" t="s">
        <v>336</v>
      </c>
      <c r="E121" s="36" t="s">
        <v>337</v>
      </c>
      <c r="F121" s="37">
        <v>50000</v>
      </c>
      <c r="G121" s="26"/>
    </row>
    <row r="122" spans="1:7" s="38" customFormat="1" ht="13.5">
      <c r="A122" s="34"/>
      <c r="B122" s="74" t="s">
        <v>236</v>
      </c>
      <c r="C122" s="34">
        <v>614100</v>
      </c>
      <c r="D122" s="35" t="s">
        <v>338</v>
      </c>
      <c r="E122" s="36" t="s">
        <v>339</v>
      </c>
      <c r="F122" s="37">
        <v>50000</v>
      </c>
      <c r="G122" s="26"/>
    </row>
    <row r="123" spans="1:7" s="38" customFormat="1" ht="13.5">
      <c r="A123" s="34"/>
      <c r="B123" s="74" t="s">
        <v>203</v>
      </c>
      <c r="C123" s="34">
        <v>614100</v>
      </c>
      <c r="D123" s="35" t="s">
        <v>340</v>
      </c>
      <c r="E123" s="36" t="s">
        <v>341</v>
      </c>
      <c r="F123" s="37">
        <v>50000</v>
      </c>
      <c r="G123" s="26"/>
    </row>
    <row r="124" spans="1:7" s="38" customFormat="1" ht="13.5">
      <c r="A124" s="34"/>
      <c r="B124" s="74" t="s">
        <v>283</v>
      </c>
      <c r="C124" s="34">
        <v>614100</v>
      </c>
      <c r="D124" s="35" t="s">
        <v>364</v>
      </c>
      <c r="E124" s="36" t="s">
        <v>307</v>
      </c>
      <c r="F124" s="37">
        <v>10000</v>
      </c>
      <c r="G124" s="26"/>
    </row>
    <row r="125" spans="1:7" s="38" customFormat="1" ht="13.5">
      <c r="A125" s="34"/>
      <c r="B125" s="74" t="s">
        <v>263</v>
      </c>
      <c r="C125" s="34">
        <v>614200</v>
      </c>
      <c r="D125" s="35" t="s">
        <v>367</v>
      </c>
      <c r="E125" s="36" t="s">
        <v>444</v>
      </c>
      <c r="F125" s="37">
        <v>180000</v>
      </c>
      <c r="G125" s="26"/>
    </row>
    <row r="126" spans="1:7" s="38" customFormat="1" ht="13.5">
      <c r="A126" s="34"/>
      <c r="B126" s="74">
        <v>1091</v>
      </c>
      <c r="C126" s="34">
        <v>614200</v>
      </c>
      <c r="D126" s="35" t="s">
        <v>369</v>
      </c>
      <c r="E126" s="36" t="s">
        <v>265</v>
      </c>
      <c r="F126" s="37">
        <v>300000</v>
      </c>
      <c r="G126" s="26"/>
    </row>
    <row r="127" spans="1:7" s="38" customFormat="1" ht="13.5">
      <c r="A127" s="34"/>
      <c r="B127" s="74">
        <v>1091</v>
      </c>
      <c r="C127" s="34">
        <v>614200</v>
      </c>
      <c r="D127" s="35" t="s">
        <v>371</v>
      </c>
      <c r="E127" s="36" t="s">
        <v>268</v>
      </c>
      <c r="F127" s="37">
        <v>15000</v>
      </c>
      <c r="G127" s="26"/>
    </row>
    <row r="128" spans="1:7" s="38" customFormat="1" ht="13.5">
      <c r="A128" s="34"/>
      <c r="B128" s="74" t="s">
        <v>283</v>
      </c>
      <c r="C128" s="34">
        <v>614300</v>
      </c>
      <c r="D128" s="35" t="s">
        <v>463</v>
      </c>
      <c r="E128" s="36" t="s">
        <v>285</v>
      </c>
      <c r="F128" s="37">
        <v>66000</v>
      </c>
      <c r="G128" s="26"/>
    </row>
    <row r="129" spans="1:7" s="38" customFormat="1" ht="13.5">
      <c r="A129" s="34"/>
      <c r="B129" s="74" t="s">
        <v>212</v>
      </c>
      <c r="C129" s="34">
        <v>614300</v>
      </c>
      <c r="D129" s="35" t="s">
        <v>464</v>
      </c>
      <c r="E129" s="36" t="s">
        <v>425</v>
      </c>
      <c r="F129" s="37">
        <v>15000</v>
      </c>
      <c r="G129" s="26"/>
    </row>
    <row r="130" spans="1:7" s="32" customFormat="1" ht="13.5">
      <c r="A130" s="28"/>
      <c r="B130" s="73"/>
      <c r="C130" s="28">
        <v>821000</v>
      </c>
      <c r="D130" s="29">
        <v>2</v>
      </c>
      <c r="E130" s="39" t="s">
        <v>231</v>
      </c>
      <c r="F130" s="31">
        <f>SUM(F131:F133)</f>
        <v>170000</v>
      </c>
      <c r="G130" s="26" t="e">
        <f>SUM(#REF!/(F130/100))</f>
        <v>#REF!</v>
      </c>
    </row>
    <row r="131" spans="1:7" s="38" customFormat="1" ht="13.5">
      <c r="A131" s="34"/>
      <c r="B131" s="74" t="s">
        <v>317</v>
      </c>
      <c r="C131" s="34">
        <v>821300</v>
      </c>
      <c r="D131" s="35" t="s">
        <v>56</v>
      </c>
      <c r="E131" s="36" t="s">
        <v>342</v>
      </c>
      <c r="F131" s="37">
        <v>100000</v>
      </c>
      <c r="G131" s="26"/>
    </row>
    <row r="132" spans="1:7" s="38" customFormat="1" ht="13.5">
      <c r="A132" s="34"/>
      <c r="B132" s="74" t="s">
        <v>317</v>
      </c>
      <c r="C132" s="34">
        <v>821300</v>
      </c>
      <c r="D132" s="35" t="s">
        <v>75</v>
      </c>
      <c r="E132" s="36" t="s">
        <v>428</v>
      </c>
      <c r="F132" s="37">
        <v>20000</v>
      </c>
      <c r="G132" s="26"/>
    </row>
    <row r="133" spans="1:7" s="38" customFormat="1" ht="13.5">
      <c r="A133" s="34"/>
      <c r="B133" s="74" t="s">
        <v>317</v>
      </c>
      <c r="C133" s="34">
        <v>821600</v>
      </c>
      <c r="D133" s="35" t="s">
        <v>85</v>
      </c>
      <c r="E133" s="36" t="s">
        <v>343</v>
      </c>
      <c r="F133" s="37">
        <v>50000</v>
      </c>
      <c r="G133" s="26"/>
    </row>
    <row r="134" spans="1:7" s="38" customFormat="1" ht="13.5">
      <c r="A134" s="34"/>
      <c r="B134" s="74"/>
      <c r="C134" s="34"/>
      <c r="D134" s="35"/>
      <c r="E134" s="39" t="s">
        <v>344</v>
      </c>
      <c r="F134" s="31">
        <f>SUM(F102+F130)</f>
        <v>3988000</v>
      </c>
      <c r="G134" s="26" t="e">
        <f>SUM(#REF!/(F134/100))</f>
        <v>#REF!</v>
      </c>
    </row>
    <row r="135" spans="1:7" s="21" customFormat="1" ht="25.5">
      <c r="A135" s="76">
        <v>100161</v>
      </c>
      <c r="B135" s="77"/>
      <c r="C135" s="77"/>
      <c r="D135" s="78"/>
      <c r="E135" s="118" t="s">
        <v>442</v>
      </c>
      <c r="F135" s="80"/>
      <c r="G135" s="80"/>
    </row>
    <row r="136" spans="1:7" s="27" customFormat="1" ht="13.5">
      <c r="A136" s="22"/>
      <c r="B136" s="22"/>
      <c r="C136" s="22">
        <v>610000</v>
      </c>
      <c r="D136" s="23">
        <v>1</v>
      </c>
      <c r="E136" s="24" t="s">
        <v>196</v>
      </c>
      <c r="F136" s="25">
        <f>SUM(F137+F143)</f>
        <v>158000</v>
      </c>
      <c r="G136" s="26" t="e">
        <f>SUM(#REF!/(F136/100))</f>
        <v>#REF!</v>
      </c>
    </row>
    <row r="137" spans="1:7" s="32" customFormat="1" ht="13.5">
      <c r="A137" s="28"/>
      <c r="B137" s="73"/>
      <c r="C137" s="28">
        <v>613000</v>
      </c>
      <c r="D137" s="29" t="s">
        <v>12</v>
      </c>
      <c r="E137" s="30" t="s">
        <v>197</v>
      </c>
      <c r="F137" s="31">
        <f>SUM(F138:F142)</f>
        <v>130000</v>
      </c>
      <c r="G137" s="26" t="e">
        <f>SUM(#REF!/(F137/100))</f>
        <v>#REF!</v>
      </c>
    </row>
    <row r="138" spans="1:7" s="38" customFormat="1" ht="13.5">
      <c r="A138" s="34"/>
      <c r="B138" s="74" t="s">
        <v>198</v>
      </c>
      <c r="C138" s="34">
        <v>613100</v>
      </c>
      <c r="D138" s="35" t="s">
        <v>14</v>
      </c>
      <c r="E138" s="36" t="s">
        <v>199</v>
      </c>
      <c r="F138" s="37">
        <v>2000</v>
      </c>
      <c r="G138" s="26"/>
    </row>
    <row r="139" spans="1:7" s="38" customFormat="1" ht="13.5">
      <c r="A139" s="34"/>
      <c r="B139" s="74" t="s">
        <v>198</v>
      </c>
      <c r="C139" s="34">
        <v>613900</v>
      </c>
      <c r="D139" s="35" t="s">
        <v>22</v>
      </c>
      <c r="E139" s="36" t="s">
        <v>200</v>
      </c>
      <c r="F139" s="37">
        <v>12000</v>
      </c>
      <c r="G139" s="26"/>
    </row>
    <row r="140" spans="1:7" s="38" customFormat="1" ht="13.5">
      <c r="A140" s="34"/>
      <c r="B140" s="74" t="s">
        <v>198</v>
      </c>
      <c r="C140" s="34">
        <v>613900</v>
      </c>
      <c r="D140" s="35" t="s">
        <v>25</v>
      </c>
      <c r="E140" s="36" t="s">
        <v>262</v>
      </c>
      <c r="F140" s="37">
        <v>20000</v>
      </c>
      <c r="G140" s="26"/>
    </row>
    <row r="141" spans="1:7" s="38" customFormat="1" ht="13.5">
      <c r="A141" s="34"/>
      <c r="B141" s="74" t="s">
        <v>283</v>
      </c>
      <c r="C141" s="34">
        <v>613900</v>
      </c>
      <c r="D141" s="35" t="s">
        <v>206</v>
      </c>
      <c r="E141" s="36" t="s">
        <v>345</v>
      </c>
      <c r="F141" s="37">
        <v>4000</v>
      </c>
      <c r="G141" s="26"/>
    </row>
    <row r="142" spans="1:7" s="38" customFormat="1" ht="13.5">
      <c r="A142" s="34"/>
      <c r="B142" s="74" t="s">
        <v>198</v>
      </c>
      <c r="C142" s="34">
        <v>613900</v>
      </c>
      <c r="D142" s="35" t="s">
        <v>207</v>
      </c>
      <c r="E142" s="36" t="s">
        <v>346</v>
      </c>
      <c r="F142" s="37">
        <v>92000</v>
      </c>
      <c r="G142" s="26"/>
    </row>
    <row r="143" spans="1:7" s="32" customFormat="1" ht="13.5">
      <c r="A143" s="28"/>
      <c r="B143" s="73"/>
      <c r="C143" s="28">
        <v>614000</v>
      </c>
      <c r="D143" s="29" t="s">
        <v>31</v>
      </c>
      <c r="E143" s="30" t="s">
        <v>214</v>
      </c>
      <c r="F143" s="31">
        <f>SUM(F144:F144)</f>
        <v>28000</v>
      </c>
      <c r="G143" s="26" t="e">
        <f>SUM(#REF!/(F143/100))</f>
        <v>#REF!</v>
      </c>
    </row>
    <row r="144" spans="1:7" s="38" customFormat="1" ht="13.5">
      <c r="A144" s="34"/>
      <c r="B144" s="74" t="s">
        <v>198</v>
      </c>
      <c r="C144" s="34">
        <v>614300</v>
      </c>
      <c r="D144" s="35" t="s">
        <v>33</v>
      </c>
      <c r="E144" s="36" t="s">
        <v>347</v>
      </c>
      <c r="F144" s="37">
        <v>28000</v>
      </c>
      <c r="G144" s="26"/>
    </row>
    <row r="145" spans="1:7" s="38" customFormat="1" ht="13.5">
      <c r="A145" s="34"/>
      <c r="B145" s="34"/>
      <c r="C145" s="34"/>
      <c r="D145" s="35"/>
      <c r="E145" s="39" t="s">
        <v>407</v>
      </c>
      <c r="F145" s="31">
        <f>SUM(F136)</f>
        <v>158000</v>
      </c>
      <c r="G145" s="26" t="e">
        <f>SUM(#REF!/(F145/100))</f>
        <v>#REF!</v>
      </c>
    </row>
    <row r="146" spans="1:7" s="21" customFormat="1" ht="12.75">
      <c r="A146" s="14">
        <v>100171</v>
      </c>
      <c r="B146" s="17"/>
      <c r="C146" s="17"/>
      <c r="D146" s="18"/>
      <c r="E146" s="19" t="s">
        <v>443</v>
      </c>
      <c r="F146" s="20"/>
      <c r="G146" s="20"/>
    </row>
    <row r="147" spans="1:7" s="27" customFormat="1" ht="13.5">
      <c r="A147" s="22"/>
      <c r="B147" s="22"/>
      <c r="C147" s="22">
        <v>610000</v>
      </c>
      <c r="D147" s="23">
        <v>1</v>
      </c>
      <c r="E147" s="24" t="s">
        <v>196</v>
      </c>
      <c r="F147" s="25">
        <f>SUM(F148+F154)</f>
        <v>265000</v>
      </c>
      <c r="G147" s="26" t="e">
        <f>SUM(#REF!/(F147/100))</f>
        <v>#REF!</v>
      </c>
    </row>
    <row r="148" spans="1:7" s="32" customFormat="1" ht="13.5">
      <c r="A148" s="28"/>
      <c r="B148" s="73"/>
      <c r="C148" s="28">
        <v>613000</v>
      </c>
      <c r="D148" s="29" t="s">
        <v>12</v>
      </c>
      <c r="E148" s="30" t="s">
        <v>197</v>
      </c>
      <c r="F148" s="31">
        <f>SUM(F149:F153)</f>
        <v>249000</v>
      </c>
      <c r="G148" s="26" t="e">
        <f>SUM(#REF!/(F148/100))</f>
        <v>#REF!</v>
      </c>
    </row>
    <row r="149" spans="1:7" s="38" customFormat="1" ht="13.5">
      <c r="A149" s="34"/>
      <c r="B149" s="74" t="s">
        <v>349</v>
      </c>
      <c r="C149" s="34">
        <v>613100</v>
      </c>
      <c r="D149" s="35" t="s">
        <v>14</v>
      </c>
      <c r="E149" s="36" t="s">
        <v>199</v>
      </c>
      <c r="F149" s="37">
        <v>1000</v>
      </c>
      <c r="G149" s="26"/>
    </row>
    <row r="150" spans="1:7" s="38" customFormat="1" ht="13.5">
      <c r="A150" s="34"/>
      <c r="B150" s="74" t="s">
        <v>349</v>
      </c>
      <c r="C150" s="34">
        <v>613400</v>
      </c>
      <c r="D150" s="35" t="s">
        <v>22</v>
      </c>
      <c r="E150" s="36" t="s">
        <v>350</v>
      </c>
      <c r="F150" s="37">
        <v>30000</v>
      </c>
      <c r="G150" s="26"/>
    </row>
    <row r="151" spans="1:7" s="38" customFormat="1" ht="13.5">
      <c r="A151" s="34"/>
      <c r="B151" s="74" t="s">
        <v>349</v>
      </c>
      <c r="C151" s="34">
        <v>613700</v>
      </c>
      <c r="D151" s="35" t="s">
        <v>25</v>
      </c>
      <c r="E151" s="36" t="s">
        <v>351</v>
      </c>
      <c r="F151" s="37">
        <v>130000</v>
      </c>
      <c r="G151" s="26"/>
    </row>
    <row r="152" spans="1:7" s="38" customFormat="1" ht="13.5">
      <c r="A152" s="34"/>
      <c r="B152" s="74" t="s">
        <v>349</v>
      </c>
      <c r="C152" s="34">
        <v>613900</v>
      </c>
      <c r="D152" s="35" t="s">
        <v>206</v>
      </c>
      <c r="E152" s="36" t="s">
        <v>200</v>
      </c>
      <c r="F152" s="37">
        <v>38000</v>
      </c>
      <c r="G152" s="26"/>
    </row>
    <row r="153" spans="1:7" s="38" customFormat="1" ht="13.5">
      <c r="A153" s="34"/>
      <c r="B153" s="74" t="s">
        <v>349</v>
      </c>
      <c r="C153" s="34">
        <v>613900</v>
      </c>
      <c r="D153" s="35" t="s">
        <v>207</v>
      </c>
      <c r="E153" s="36" t="s">
        <v>352</v>
      </c>
      <c r="F153" s="37">
        <v>50000</v>
      </c>
      <c r="G153" s="26"/>
    </row>
    <row r="154" spans="1:7" s="32" customFormat="1" ht="13.5">
      <c r="A154" s="28"/>
      <c r="B154" s="73"/>
      <c r="C154" s="28">
        <v>614000</v>
      </c>
      <c r="D154" s="29" t="s">
        <v>31</v>
      </c>
      <c r="E154" s="30" t="s">
        <v>214</v>
      </c>
      <c r="F154" s="31">
        <f>SUM(F155:F156)</f>
        <v>16000</v>
      </c>
      <c r="G154" s="26" t="e">
        <f>SUM(#REF!/(F154/100))</f>
        <v>#REF!</v>
      </c>
    </row>
    <row r="155" spans="1:7" s="38" customFormat="1" ht="13.5">
      <c r="A155" s="34"/>
      <c r="B155" s="74" t="s">
        <v>349</v>
      </c>
      <c r="C155" s="34">
        <v>614200</v>
      </c>
      <c r="D155" s="35" t="s">
        <v>33</v>
      </c>
      <c r="E155" s="36" t="s">
        <v>354</v>
      </c>
      <c r="F155" s="37">
        <v>10000</v>
      </c>
      <c r="G155" s="26"/>
    </row>
    <row r="156" spans="1:7" s="38" customFormat="1" ht="13.5">
      <c r="A156" s="34"/>
      <c r="B156" s="74" t="s">
        <v>349</v>
      </c>
      <c r="C156" s="34">
        <v>614300</v>
      </c>
      <c r="D156" s="35" t="s">
        <v>216</v>
      </c>
      <c r="E156" s="36" t="s">
        <v>353</v>
      </c>
      <c r="F156" s="37">
        <v>6000</v>
      </c>
      <c r="G156" s="26"/>
    </row>
    <row r="157" spans="1:7" s="32" customFormat="1" ht="13.5">
      <c r="A157" s="28"/>
      <c r="B157" s="73"/>
      <c r="C157" s="28">
        <v>821000</v>
      </c>
      <c r="D157" s="29">
        <v>2</v>
      </c>
      <c r="E157" s="39" t="s">
        <v>231</v>
      </c>
      <c r="F157" s="31">
        <f>SUM(F158:F160)</f>
        <v>230000</v>
      </c>
      <c r="G157" s="26" t="e">
        <f>SUM(#REF!/(F157/100))</f>
        <v>#REF!</v>
      </c>
    </row>
    <row r="158" spans="1:7" s="38" customFormat="1" ht="13.5">
      <c r="A158" s="34"/>
      <c r="B158" s="74" t="s">
        <v>349</v>
      </c>
      <c r="C158" s="34">
        <v>821300</v>
      </c>
      <c r="D158" s="35" t="s">
        <v>56</v>
      </c>
      <c r="E158" s="36" t="s">
        <v>355</v>
      </c>
      <c r="F158" s="37">
        <v>70000</v>
      </c>
      <c r="G158" s="26"/>
    </row>
    <row r="159" spans="1:7" s="38" customFormat="1" ht="13.5">
      <c r="A159" s="34"/>
      <c r="B159" s="74" t="s">
        <v>349</v>
      </c>
      <c r="C159" s="34">
        <v>821300</v>
      </c>
      <c r="D159" s="35" t="s">
        <v>75</v>
      </c>
      <c r="E159" s="36" t="s">
        <v>422</v>
      </c>
      <c r="F159" s="37">
        <v>60000</v>
      </c>
      <c r="G159" s="26"/>
    </row>
    <row r="160" spans="1:7" s="38" customFormat="1" ht="13.5">
      <c r="A160" s="34"/>
      <c r="B160" s="74" t="s">
        <v>205</v>
      </c>
      <c r="C160" s="34">
        <v>821500</v>
      </c>
      <c r="D160" s="35" t="s">
        <v>85</v>
      </c>
      <c r="E160" s="36" t="s">
        <v>257</v>
      </c>
      <c r="F160" s="37">
        <v>100000</v>
      </c>
      <c r="G160" s="26"/>
    </row>
    <row r="161" spans="1:7" s="38" customFormat="1" ht="13.5">
      <c r="A161" s="34"/>
      <c r="B161" s="34"/>
      <c r="C161" s="34"/>
      <c r="D161" s="35"/>
      <c r="E161" s="39" t="s">
        <v>408</v>
      </c>
      <c r="F161" s="31">
        <f>SUM(F147+F157)</f>
        <v>495000</v>
      </c>
      <c r="G161" s="26" t="e">
        <f>SUM(#REF!/(F161/100))</f>
        <v>#REF!</v>
      </c>
    </row>
    <row r="162" spans="1:7" s="38" customFormat="1" ht="12.75">
      <c r="A162" s="14">
        <v>200211</v>
      </c>
      <c r="B162" s="17"/>
      <c r="C162" s="17"/>
      <c r="D162" s="18"/>
      <c r="E162" s="19" t="s">
        <v>410</v>
      </c>
      <c r="F162" s="20"/>
      <c r="G162" s="20"/>
    </row>
    <row r="163" spans="1:7" s="27" customFormat="1" ht="13.5">
      <c r="A163" s="22"/>
      <c r="B163" s="22"/>
      <c r="C163" s="22">
        <v>610000</v>
      </c>
      <c r="D163" s="23">
        <v>1</v>
      </c>
      <c r="E163" s="24" t="s">
        <v>196</v>
      </c>
      <c r="F163" s="25">
        <f>SUM(F164)</f>
        <v>4000</v>
      </c>
      <c r="G163" s="26" t="e">
        <f>SUM(#REF!/(F163/100))</f>
        <v>#REF!</v>
      </c>
    </row>
    <row r="164" spans="1:7" s="32" customFormat="1" ht="13.5">
      <c r="A164" s="28"/>
      <c r="B164" s="73"/>
      <c r="C164" s="28">
        <v>613000</v>
      </c>
      <c r="D164" s="29" t="s">
        <v>47</v>
      </c>
      <c r="E164" s="30" t="s">
        <v>197</v>
      </c>
      <c r="F164" s="31">
        <f>SUM(F165:F166)</f>
        <v>4000</v>
      </c>
      <c r="G164" s="26" t="e">
        <f>SUM(#REF!/(F164/100))</f>
        <v>#REF!</v>
      </c>
    </row>
    <row r="165" spans="1:7" s="38" customFormat="1" ht="13.5">
      <c r="A165" s="34"/>
      <c r="B165" s="74" t="s">
        <v>226</v>
      </c>
      <c r="C165" s="34">
        <v>613100</v>
      </c>
      <c r="D165" s="35" t="s">
        <v>49</v>
      </c>
      <c r="E165" s="36" t="s">
        <v>199</v>
      </c>
      <c r="F165" s="37">
        <v>1000</v>
      </c>
      <c r="G165" s="26"/>
    </row>
    <row r="166" spans="1:7" s="38" customFormat="1" ht="13.5">
      <c r="A166" s="34"/>
      <c r="B166" s="74" t="s">
        <v>226</v>
      </c>
      <c r="C166" s="34">
        <v>613900</v>
      </c>
      <c r="D166" s="35" t="s">
        <v>52</v>
      </c>
      <c r="E166" s="36" t="s">
        <v>200</v>
      </c>
      <c r="F166" s="37">
        <v>3000</v>
      </c>
      <c r="G166" s="26"/>
    </row>
    <row r="167" spans="1:7" s="38" customFormat="1" ht="13.5">
      <c r="A167" s="34"/>
      <c r="B167" s="34"/>
      <c r="C167" s="34"/>
      <c r="D167" s="35"/>
      <c r="E167" s="39" t="s">
        <v>348</v>
      </c>
      <c r="F167" s="31">
        <f>SUM(F163)</f>
        <v>4000</v>
      </c>
      <c r="G167" s="26" t="e">
        <f>SUM(#REF!/(F167/100))</f>
        <v>#REF!</v>
      </c>
    </row>
    <row r="168" spans="1:7" s="21" customFormat="1" ht="12.75" customHeight="1">
      <c r="A168" s="76">
        <v>300311</v>
      </c>
      <c r="B168" s="77"/>
      <c r="C168" s="77"/>
      <c r="D168" s="78"/>
      <c r="E168" s="79" t="s">
        <v>411</v>
      </c>
      <c r="F168" s="80"/>
      <c r="G168" s="80"/>
    </row>
    <row r="169" spans="1:7" s="27" customFormat="1" ht="13.5">
      <c r="A169" s="22"/>
      <c r="B169" s="22"/>
      <c r="C169" s="22">
        <v>610000</v>
      </c>
      <c r="D169" s="23">
        <v>1</v>
      </c>
      <c r="E169" s="24" t="s">
        <v>196</v>
      </c>
      <c r="F169" s="25">
        <f>SUM(F170+F173+F175+F183)</f>
        <v>2601000</v>
      </c>
      <c r="G169" s="26" t="e">
        <f>SUM(#REF!/(F169/100))</f>
        <v>#REF!</v>
      </c>
    </row>
    <row r="170" spans="1:7" s="32" customFormat="1" ht="13.5">
      <c r="A170" s="28"/>
      <c r="B170" s="73"/>
      <c r="C170" s="28">
        <v>611000</v>
      </c>
      <c r="D170" s="29" t="s">
        <v>12</v>
      </c>
      <c r="E170" s="30" t="s">
        <v>313</v>
      </c>
      <c r="F170" s="31">
        <f>SUM(F171+F172)</f>
        <v>300000</v>
      </c>
      <c r="G170" s="26" t="e">
        <f>SUM(#REF!/(F170/100))</f>
        <v>#REF!</v>
      </c>
    </row>
    <row r="171" spans="1:7" s="38" customFormat="1" ht="13.5">
      <c r="A171" s="34"/>
      <c r="B171" s="74">
        <v>1091</v>
      </c>
      <c r="C171" s="34">
        <v>611100</v>
      </c>
      <c r="D171" s="35" t="s">
        <v>14</v>
      </c>
      <c r="E171" s="36" t="s">
        <v>314</v>
      </c>
      <c r="F171" s="37">
        <v>250000</v>
      </c>
      <c r="G171" s="26"/>
    </row>
    <row r="172" spans="1:7" s="38" customFormat="1" ht="13.5">
      <c r="A172" s="34"/>
      <c r="B172" s="74">
        <v>1091</v>
      </c>
      <c r="C172" s="34">
        <v>611200</v>
      </c>
      <c r="D172" s="35" t="s">
        <v>22</v>
      </c>
      <c r="E172" s="36" t="s">
        <v>315</v>
      </c>
      <c r="F172" s="37">
        <v>50000</v>
      </c>
      <c r="G172" s="26"/>
    </row>
    <row r="173" spans="1:7" s="32" customFormat="1" ht="13.5">
      <c r="A173" s="28"/>
      <c r="B173" s="73"/>
      <c r="C173" s="28">
        <v>612000</v>
      </c>
      <c r="D173" s="29" t="s">
        <v>31</v>
      </c>
      <c r="E173" s="30" t="s">
        <v>316</v>
      </c>
      <c r="F173" s="31">
        <f>SUM(F174)</f>
        <v>27000</v>
      </c>
      <c r="G173" s="26" t="e">
        <f>SUM(#REF!/(F173/100))</f>
        <v>#REF!</v>
      </c>
    </row>
    <row r="174" spans="1:7" s="38" customFormat="1" ht="13.5">
      <c r="A174" s="34"/>
      <c r="B174" s="74">
        <v>1091</v>
      </c>
      <c r="C174" s="34">
        <v>612100</v>
      </c>
      <c r="D174" s="35" t="s">
        <v>33</v>
      </c>
      <c r="E174" s="36" t="s">
        <v>316</v>
      </c>
      <c r="F174" s="37">
        <v>27000</v>
      </c>
      <c r="G174" s="26"/>
    </row>
    <row r="175" spans="1:7" s="32" customFormat="1" ht="13.5">
      <c r="A175" s="28"/>
      <c r="B175" s="73"/>
      <c r="C175" s="28">
        <v>613000</v>
      </c>
      <c r="D175" s="29" t="s">
        <v>47</v>
      </c>
      <c r="E175" s="30" t="s">
        <v>197</v>
      </c>
      <c r="F175" s="31">
        <f>SUM(F176:F182)</f>
        <v>54000</v>
      </c>
      <c r="G175" s="26" t="e">
        <f>SUM(#REF!/(F175/100))</f>
        <v>#REF!</v>
      </c>
    </row>
    <row r="176" spans="1:7" s="38" customFormat="1" ht="13.5">
      <c r="A176" s="34"/>
      <c r="B176" s="74">
        <v>1091</v>
      </c>
      <c r="C176" s="34">
        <v>613100</v>
      </c>
      <c r="D176" s="35" t="s">
        <v>49</v>
      </c>
      <c r="E176" s="36" t="s">
        <v>199</v>
      </c>
      <c r="F176" s="37">
        <v>1000</v>
      </c>
      <c r="G176" s="26"/>
    </row>
    <row r="177" spans="1:7" s="38" customFormat="1" ht="13.5">
      <c r="A177" s="34"/>
      <c r="B177" s="74">
        <v>1091</v>
      </c>
      <c r="C177" s="34">
        <v>613200</v>
      </c>
      <c r="D177" s="35" t="s">
        <v>52</v>
      </c>
      <c r="E177" s="36" t="s">
        <v>318</v>
      </c>
      <c r="F177" s="37">
        <v>11000</v>
      </c>
      <c r="G177" s="26"/>
    </row>
    <row r="178" spans="1:7" s="38" customFormat="1" ht="13.5">
      <c r="A178" s="34"/>
      <c r="B178" s="74">
        <v>1091</v>
      </c>
      <c r="C178" s="34">
        <v>613300</v>
      </c>
      <c r="D178" s="35" t="s">
        <v>319</v>
      </c>
      <c r="E178" s="36" t="s">
        <v>320</v>
      </c>
      <c r="F178" s="37">
        <v>13000</v>
      </c>
      <c r="G178" s="26"/>
    </row>
    <row r="179" spans="1:7" s="38" customFormat="1" ht="13.5">
      <c r="A179" s="34"/>
      <c r="B179" s="74">
        <v>1091</v>
      </c>
      <c r="C179" s="34">
        <v>613400</v>
      </c>
      <c r="D179" s="35" t="s">
        <v>321</v>
      </c>
      <c r="E179" s="36" t="s">
        <v>322</v>
      </c>
      <c r="F179" s="37">
        <v>8000</v>
      </c>
      <c r="G179" s="26"/>
    </row>
    <row r="180" spans="1:7" s="38" customFormat="1" ht="13.5">
      <c r="A180" s="34"/>
      <c r="B180" s="74">
        <v>1091</v>
      </c>
      <c r="C180" s="34">
        <v>613700</v>
      </c>
      <c r="D180" s="35" t="s">
        <v>323</v>
      </c>
      <c r="E180" s="36" t="s">
        <v>326</v>
      </c>
      <c r="F180" s="37">
        <v>4000</v>
      </c>
      <c r="G180" s="26"/>
    </row>
    <row r="181" spans="1:7" s="38" customFormat="1" ht="13.5">
      <c r="A181" s="34"/>
      <c r="B181" s="74">
        <v>1091</v>
      </c>
      <c r="C181" s="34">
        <v>613800</v>
      </c>
      <c r="D181" s="35" t="s">
        <v>325</v>
      </c>
      <c r="E181" s="36" t="s">
        <v>356</v>
      </c>
      <c r="F181" s="37">
        <v>6000</v>
      </c>
      <c r="G181" s="26"/>
    </row>
    <row r="182" spans="1:7" s="38" customFormat="1" ht="13.5">
      <c r="A182" s="34"/>
      <c r="B182" s="74">
        <v>1091</v>
      </c>
      <c r="C182" s="34">
        <v>613900</v>
      </c>
      <c r="D182" s="35" t="s">
        <v>327</v>
      </c>
      <c r="E182" s="36" t="s">
        <v>200</v>
      </c>
      <c r="F182" s="37">
        <v>11000</v>
      </c>
      <c r="G182" s="26"/>
    </row>
    <row r="183" spans="1:7" s="32" customFormat="1" ht="13.5">
      <c r="A183" s="28"/>
      <c r="B183" s="73"/>
      <c r="C183" s="28">
        <v>614000</v>
      </c>
      <c r="D183" s="29" t="s">
        <v>335</v>
      </c>
      <c r="E183" s="30" t="s">
        <v>214</v>
      </c>
      <c r="F183" s="31">
        <f>SUM(F184:F186)</f>
        <v>2220000</v>
      </c>
      <c r="G183" s="26" t="e">
        <f>SUM(#REF!/(F183/100))</f>
        <v>#REF!</v>
      </c>
    </row>
    <row r="184" spans="1:7" s="38" customFormat="1" ht="13.5">
      <c r="A184" s="34"/>
      <c r="B184" s="74">
        <v>1091</v>
      </c>
      <c r="C184" s="34">
        <v>614200</v>
      </c>
      <c r="D184" s="35" t="s">
        <v>336</v>
      </c>
      <c r="E184" s="36" t="s">
        <v>357</v>
      </c>
      <c r="F184" s="37">
        <v>200000</v>
      </c>
      <c r="G184" s="26"/>
    </row>
    <row r="185" spans="1:7" s="38" customFormat="1" ht="13.5">
      <c r="A185" s="34"/>
      <c r="B185" s="74">
        <v>1091</v>
      </c>
      <c r="C185" s="34">
        <v>614200</v>
      </c>
      <c r="D185" s="35" t="s">
        <v>338</v>
      </c>
      <c r="E185" s="36" t="s">
        <v>429</v>
      </c>
      <c r="F185" s="37">
        <v>20000</v>
      </c>
      <c r="G185" s="26"/>
    </row>
    <row r="186" spans="1:7" s="38" customFormat="1" ht="13.5">
      <c r="A186" s="34"/>
      <c r="B186" s="74">
        <v>1091</v>
      </c>
      <c r="C186" s="34">
        <v>614200</v>
      </c>
      <c r="D186" s="35" t="s">
        <v>340</v>
      </c>
      <c r="E186" s="36" t="s">
        <v>358</v>
      </c>
      <c r="F186" s="37">
        <v>2000000</v>
      </c>
      <c r="G186" s="26"/>
    </row>
    <row r="187" spans="1:7" s="38" customFormat="1" ht="13.5">
      <c r="A187" s="44"/>
      <c r="B187" s="44"/>
      <c r="C187" s="44"/>
      <c r="D187" s="45"/>
      <c r="E187" s="39" t="s">
        <v>409</v>
      </c>
      <c r="F187" s="81">
        <f>SUM(F169)</f>
        <v>2601000</v>
      </c>
      <c r="G187" s="26" t="e">
        <f>SUM(#REF!/(F187/100))</f>
        <v>#REF!</v>
      </c>
    </row>
    <row r="188" spans="1:7" s="38" customFormat="1" ht="13.5">
      <c r="A188" s="34"/>
      <c r="B188" s="34"/>
      <c r="C188" s="34"/>
      <c r="D188" s="35"/>
      <c r="E188" s="39" t="s">
        <v>359</v>
      </c>
      <c r="F188" s="31">
        <f>SUM(F18+F61+F89+F100+F134+F145+F161+F187+F167)</f>
        <v>15394800</v>
      </c>
      <c r="G188" s="26" t="e">
        <f>SUM(#REF!/(F188/100))</f>
        <v>#REF!</v>
      </c>
    </row>
    <row r="189" spans="1:7" s="38" customFormat="1" ht="12.75">
      <c r="A189" s="76"/>
      <c r="B189" s="77"/>
      <c r="C189" s="77"/>
      <c r="D189" s="78"/>
      <c r="E189" s="79" t="s">
        <v>360</v>
      </c>
      <c r="F189" s="80"/>
      <c r="G189" s="80"/>
    </row>
    <row r="190" spans="1:7" s="27" customFormat="1" ht="13.5">
      <c r="A190" s="22">
        <v>610000</v>
      </c>
      <c r="B190" s="22"/>
      <c r="C190" s="22"/>
      <c r="D190" s="23" t="s">
        <v>412</v>
      </c>
      <c r="E190" s="24" t="s">
        <v>196</v>
      </c>
      <c r="F190" s="25">
        <f>SUM(F191+F194+F196+F205+F213)</f>
        <v>11832800</v>
      </c>
      <c r="G190" s="26" t="e">
        <f>SUM(#REF!/(F190/100))</f>
        <v>#REF!</v>
      </c>
    </row>
    <row r="191" spans="1:7" s="32" customFormat="1" ht="13.5">
      <c r="A191" s="28">
        <v>611000</v>
      </c>
      <c r="B191" s="28"/>
      <c r="C191" s="28"/>
      <c r="D191" s="29" t="s">
        <v>12</v>
      </c>
      <c r="E191" s="30" t="s">
        <v>313</v>
      </c>
      <c r="F191" s="31">
        <f>SUM(F192+F193)</f>
        <v>2750000</v>
      </c>
      <c r="G191" s="26" t="e">
        <f>SUM(#REF!/(F191/100))</f>
        <v>#REF!</v>
      </c>
    </row>
    <row r="192" spans="1:7" s="38" customFormat="1" ht="13.5">
      <c r="A192" s="34"/>
      <c r="B192" s="34">
        <v>611100</v>
      </c>
      <c r="C192" s="34"/>
      <c r="D192" s="35" t="s">
        <v>14</v>
      </c>
      <c r="E192" s="36" t="s">
        <v>314</v>
      </c>
      <c r="F192" s="37">
        <v>2350000</v>
      </c>
      <c r="G192" s="26" t="e">
        <f>SUM(#REF!/(F192/100))</f>
        <v>#REF!</v>
      </c>
    </row>
    <row r="193" spans="1:7" s="38" customFormat="1" ht="13.5">
      <c r="A193" s="34"/>
      <c r="B193" s="34">
        <v>611200</v>
      </c>
      <c r="C193" s="34"/>
      <c r="D193" s="35" t="s">
        <v>22</v>
      </c>
      <c r="E193" s="36" t="s">
        <v>315</v>
      </c>
      <c r="F193" s="37">
        <v>400000</v>
      </c>
      <c r="G193" s="26" t="e">
        <f>SUM(#REF!/(F193/100))</f>
        <v>#REF!</v>
      </c>
    </row>
    <row r="194" spans="1:7" s="32" customFormat="1" ht="13.5">
      <c r="A194" s="28">
        <v>612000</v>
      </c>
      <c r="B194" s="28"/>
      <c r="C194" s="28"/>
      <c r="D194" s="29" t="s">
        <v>31</v>
      </c>
      <c r="E194" s="30" t="s">
        <v>316</v>
      </c>
      <c r="F194" s="31">
        <f>SUM(F195)</f>
        <v>247000</v>
      </c>
      <c r="G194" s="26" t="e">
        <f>SUM(#REF!/(F194/100))</f>
        <v>#REF!</v>
      </c>
    </row>
    <row r="195" spans="1:7" s="38" customFormat="1" ht="13.5">
      <c r="A195" s="34"/>
      <c r="B195" s="34">
        <v>612100</v>
      </c>
      <c r="C195" s="34"/>
      <c r="D195" s="35" t="s">
        <v>33</v>
      </c>
      <c r="E195" s="36" t="s">
        <v>316</v>
      </c>
      <c r="F195" s="37">
        <v>247000</v>
      </c>
      <c r="G195" s="26" t="e">
        <f>SUM(#REF!/(F195/100))</f>
        <v>#REF!</v>
      </c>
    </row>
    <row r="196" spans="1:7" s="32" customFormat="1" ht="13.5">
      <c r="A196" s="28">
        <v>613000</v>
      </c>
      <c r="B196" s="28"/>
      <c r="C196" s="28"/>
      <c r="D196" s="29" t="s">
        <v>47</v>
      </c>
      <c r="E196" s="30" t="s">
        <v>197</v>
      </c>
      <c r="F196" s="31">
        <f>SUM(F197:F204)</f>
        <v>3626000</v>
      </c>
      <c r="G196" s="26" t="e">
        <f>SUM(#REF!/(F196/100))</f>
        <v>#REF!</v>
      </c>
    </row>
    <row r="197" spans="1:7" s="38" customFormat="1" ht="13.5">
      <c r="A197" s="34"/>
      <c r="B197" s="34">
        <v>613100</v>
      </c>
      <c r="C197" s="34"/>
      <c r="D197" s="35" t="s">
        <v>49</v>
      </c>
      <c r="E197" s="36" t="s">
        <v>199</v>
      </c>
      <c r="F197" s="37">
        <v>14000</v>
      </c>
      <c r="G197" s="26" t="e">
        <f>SUM(#REF!/(F197/100))</f>
        <v>#REF!</v>
      </c>
    </row>
    <row r="198" spans="1:7" s="38" customFormat="1" ht="13.5">
      <c r="A198" s="34"/>
      <c r="B198" s="34">
        <v>613200</v>
      </c>
      <c r="C198" s="34"/>
      <c r="D198" s="35" t="s">
        <v>52</v>
      </c>
      <c r="E198" s="36" t="s">
        <v>318</v>
      </c>
      <c r="F198" s="37">
        <v>351000</v>
      </c>
      <c r="G198" s="26" t="e">
        <f>SUM(#REF!/(F198/100))</f>
        <v>#REF!</v>
      </c>
    </row>
    <row r="199" spans="1:7" s="38" customFormat="1" ht="13.5">
      <c r="A199" s="34"/>
      <c r="B199" s="34">
        <v>613300</v>
      </c>
      <c r="C199" s="34"/>
      <c r="D199" s="35" t="s">
        <v>319</v>
      </c>
      <c r="E199" s="36" t="s">
        <v>320</v>
      </c>
      <c r="F199" s="37">
        <v>1629000</v>
      </c>
      <c r="G199" s="26" t="e">
        <f>SUM(#REF!/(F199/100))</f>
        <v>#REF!</v>
      </c>
    </row>
    <row r="200" spans="1:7" s="38" customFormat="1" ht="13.5">
      <c r="A200" s="34"/>
      <c r="B200" s="34">
        <v>613400</v>
      </c>
      <c r="C200" s="34"/>
      <c r="D200" s="35" t="s">
        <v>321</v>
      </c>
      <c r="E200" s="36" t="s">
        <v>322</v>
      </c>
      <c r="F200" s="37">
        <v>93000</v>
      </c>
      <c r="G200" s="26" t="e">
        <f>SUM(#REF!/(F200/100))</f>
        <v>#REF!</v>
      </c>
    </row>
    <row r="201" spans="1:7" s="38" customFormat="1" ht="13.5">
      <c r="A201" s="34"/>
      <c r="B201" s="34">
        <v>613500</v>
      </c>
      <c r="C201" s="34"/>
      <c r="D201" s="35" t="s">
        <v>323</v>
      </c>
      <c r="E201" s="36" t="s">
        <v>324</v>
      </c>
      <c r="F201" s="37">
        <v>230000</v>
      </c>
      <c r="G201" s="26" t="e">
        <f>SUM(#REF!/(F201/100))</f>
        <v>#REF!</v>
      </c>
    </row>
    <row r="202" spans="1:7" s="38" customFormat="1" ht="13.5">
      <c r="A202" s="34"/>
      <c r="B202" s="34">
        <v>613700</v>
      </c>
      <c r="C202" s="34"/>
      <c r="D202" s="35" t="s">
        <v>325</v>
      </c>
      <c r="E202" s="36" t="s">
        <v>326</v>
      </c>
      <c r="F202" s="37">
        <v>419000</v>
      </c>
      <c r="G202" s="26" t="e">
        <f>SUM(#REF!/(F202/100))</f>
        <v>#REF!</v>
      </c>
    </row>
    <row r="203" spans="1:7" s="38" customFormat="1" ht="13.5">
      <c r="A203" s="34"/>
      <c r="B203" s="34">
        <v>613800</v>
      </c>
      <c r="C203" s="34"/>
      <c r="D203" s="35" t="s">
        <v>327</v>
      </c>
      <c r="E203" s="36" t="s">
        <v>356</v>
      </c>
      <c r="F203" s="37">
        <v>25000</v>
      </c>
      <c r="G203" s="26" t="e">
        <f>SUM(#REF!/(F203/100))</f>
        <v>#REF!</v>
      </c>
    </row>
    <row r="204" spans="1:7" s="38" customFormat="1" ht="13.5">
      <c r="A204" s="34"/>
      <c r="B204" s="34">
        <v>613900</v>
      </c>
      <c r="C204" s="34"/>
      <c r="D204" s="35" t="s">
        <v>329</v>
      </c>
      <c r="E204" s="36" t="s">
        <v>200</v>
      </c>
      <c r="F204" s="37">
        <v>865000</v>
      </c>
      <c r="G204" s="26" t="e">
        <f>SUM(#REF!/(F204/100))</f>
        <v>#REF!</v>
      </c>
    </row>
    <row r="205" spans="1:7" s="32" customFormat="1" ht="13.5">
      <c r="A205" s="28">
        <v>614000</v>
      </c>
      <c r="B205" s="28"/>
      <c r="C205" s="28"/>
      <c r="D205" s="29" t="s">
        <v>335</v>
      </c>
      <c r="E205" s="30" t="s">
        <v>214</v>
      </c>
      <c r="F205" s="31">
        <f>SUM(F206:F212)</f>
        <v>5157800</v>
      </c>
      <c r="G205" s="26" t="e">
        <f>SUM(#REF!/(F205/100))</f>
        <v>#REF!</v>
      </c>
    </row>
    <row r="206" spans="1:7" s="38" customFormat="1" ht="13.5">
      <c r="A206" s="34"/>
      <c r="B206" s="34">
        <v>614100</v>
      </c>
      <c r="C206" s="34"/>
      <c r="D206" s="35" t="s">
        <v>336</v>
      </c>
      <c r="E206" s="36" t="s">
        <v>361</v>
      </c>
      <c r="F206" s="37">
        <v>160000</v>
      </c>
      <c r="G206" s="26" t="e">
        <f>SUM(#REF!/(F206/100))</f>
        <v>#REF!</v>
      </c>
    </row>
    <row r="207" spans="1:7" s="38" customFormat="1" ht="13.5">
      <c r="A207" s="34"/>
      <c r="B207" s="34">
        <v>614200</v>
      </c>
      <c r="C207" s="34"/>
      <c r="D207" s="35" t="s">
        <v>338</v>
      </c>
      <c r="E207" s="36" t="s">
        <v>362</v>
      </c>
      <c r="F207" s="37">
        <v>3145000</v>
      </c>
      <c r="G207" s="26" t="e">
        <f>SUM(#REF!/(F207/100))</f>
        <v>#REF!</v>
      </c>
    </row>
    <row r="208" spans="1:7" s="38" customFormat="1" ht="13.5">
      <c r="A208" s="34"/>
      <c r="B208" s="34">
        <v>614300</v>
      </c>
      <c r="C208" s="34"/>
      <c r="D208" s="35" t="s">
        <v>340</v>
      </c>
      <c r="E208" s="36" t="s">
        <v>363</v>
      </c>
      <c r="F208" s="37">
        <v>765800</v>
      </c>
      <c r="G208" s="26" t="e">
        <f>SUM(#REF!/(F208/100))</f>
        <v>#REF!</v>
      </c>
    </row>
    <row r="209" spans="1:7" s="38" customFormat="1" ht="13.5">
      <c r="A209" s="34"/>
      <c r="B209" s="34">
        <v>614400</v>
      </c>
      <c r="C209" s="34"/>
      <c r="D209" s="35" t="s">
        <v>364</v>
      </c>
      <c r="E209" s="36" t="s">
        <v>365</v>
      </c>
      <c r="F209" s="37">
        <v>760000</v>
      </c>
      <c r="G209" s="26" t="e">
        <f>SUM(#REF!/(F209/100))</f>
        <v>#REF!</v>
      </c>
    </row>
    <row r="210" spans="1:7" s="38" customFormat="1" ht="13.5">
      <c r="A210" s="34"/>
      <c r="B210" s="35" t="s">
        <v>366</v>
      </c>
      <c r="C210" s="34"/>
      <c r="D210" s="35" t="s">
        <v>367</v>
      </c>
      <c r="E210" s="82" t="s">
        <v>368</v>
      </c>
      <c r="F210" s="37">
        <v>177000</v>
      </c>
      <c r="G210" s="26" t="e">
        <f>SUM(#REF!/(F210/100))</f>
        <v>#REF!</v>
      </c>
    </row>
    <row r="211" spans="1:7" s="38" customFormat="1" ht="13.5">
      <c r="A211" s="34"/>
      <c r="B211" s="34">
        <v>614800</v>
      </c>
      <c r="C211" s="34"/>
      <c r="D211" s="35" t="s">
        <v>369</v>
      </c>
      <c r="E211" s="36" t="s">
        <v>370</v>
      </c>
      <c r="F211" s="37">
        <v>100000</v>
      </c>
      <c r="G211" s="26" t="e">
        <f>SUM(#REF!/(F211/100))</f>
        <v>#REF!</v>
      </c>
    </row>
    <row r="212" spans="1:7" s="38" customFormat="1" ht="13.5">
      <c r="A212" s="34"/>
      <c r="B212" s="34">
        <v>614800</v>
      </c>
      <c r="C212" s="34"/>
      <c r="D212" s="35" t="s">
        <v>371</v>
      </c>
      <c r="E212" s="36" t="s">
        <v>372</v>
      </c>
      <c r="F212" s="37">
        <v>50000</v>
      </c>
      <c r="G212" s="26" t="e">
        <f>SUM(#REF!/(F212/100))</f>
        <v>#REF!</v>
      </c>
    </row>
    <row r="213" spans="1:7" s="32" customFormat="1" ht="13.5">
      <c r="A213" s="28">
        <v>616000</v>
      </c>
      <c r="B213" s="73"/>
      <c r="C213" s="28"/>
      <c r="D213" s="29" t="s">
        <v>373</v>
      </c>
      <c r="E213" s="30" t="s">
        <v>253</v>
      </c>
      <c r="F213" s="31">
        <f>SUM(F214)</f>
        <v>52000</v>
      </c>
      <c r="G213" s="26" t="e">
        <f>SUM(#REF!/(F213/100))</f>
        <v>#REF!</v>
      </c>
    </row>
    <row r="214" spans="1:7" s="38" customFormat="1" ht="13.5">
      <c r="A214" s="34"/>
      <c r="B214" s="74" t="s">
        <v>210</v>
      </c>
      <c r="C214" s="34">
        <v>616100</v>
      </c>
      <c r="D214" s="35" t="s">
        <v>374</v>
      </c>
      <c r="E214" s="36" t="s">
        <v>255</v>
      </c>
      <c r="F214" s="37">
        <v>52000</v>
      </c>
      <c r="G214" s="26" t="e">
        <f>SUM(#REF!/(F214/100))</f>
        <v>#REF!</v>
      </c>
    </row>
    <row r="215" spans="1:7" s="32" customFormat="1" ht="13.5">
      <c r="A215" s="28">
        <v>810000</v>
      </c>
      <c r="B215" s="28"/>
      <c r="C215" s="28"/>
      <c r="D215" s="29" t="s">
        <v>405</v>
      </c>
      <c r="E215" s="39" t="s">
        <v>231</v>
      </c>
      <c r="F215" s="31">
        <f>SUM(F216:F219)</f>
        <v>3510000</v>
      </c>
      <c r="G215" s="26" t="e">
        <f>SUM(#REF!/(F215/100))</f>
        <v>#REF!</v>
      </c>
    </row>
    <row r="216" spans="1:7" s="38" customFormat="1" ht="13.5">
      <c r="A216" s="34"/>
      <c r="B216" s="34">
        <v>821100</v>
      </c>
      <c r="C216" s="34"/>
      <c r="D216" s="35" t="s">
        <v>56</v>
      </c>
      <c r="E216" s="36" t="s">
        <v>375</v>
      </c>
      <c r="F216" s="37">
        <v>350000</v>
      </c>
      <c r="G216" s="26" t="e">
        <f>SUM(#REF!/(F216/100))</f>
        <v>#REF!</v>
      </c>
    </row>
    <row r="217" spans="1:7" s="38" customFormat="1" ht="13.5">
      <c r="A217" s="34"/>
      <c r="B217" s="34">
        <v>821300</v>
      </c>
      <c r="C217" s="34"/>
      <c r="D217" s="35" t="s">
        <v>75</v>
      </c>
      <c r="E217" s="36" t="s">
        <v>342</v>
      </c>
      <c r="F217" s="37">
        <v>250000</v>
      </c>
      <c r="G217" s="26" t="e">
        <f>SUM(#REF!/(F217/100))</f>
        <v>#REF!</v>
      </c>
    </row>
    <row r="218" spans="1:7" s="38" customFormat="1" ht="13.5">
      <c r="A218" s="34"/>
      <c r="B218" s="34">
        <v>821500</v>
      </c>
      <c r="C218" s="34"/>
      <c r="D218" s="35" t="s">
        <v>85</v>
      </c>
      <c r="E218" s="36" t="s">
        <v>376</v>
      </c>
      <c r="F218" s="37">
        <v>340000</v>
      </c>
      <c r="G218" s="26" t="e">
        <f>SUM(#REF!/(F218/100))</f>
        <v>#REF!</v>
      </c>
    </row>
    <row r="219" spans="1:7" s="38" customFormat="1" ht="13.5">
      <c r="A219" s="34"/>
      <c r="B219" s="34">
        <v>821600</v>
      </c>
      <c r="C219" s="34"/>
      <c r="D219" s="35" t="s">
        <v>91</v>
      </c>
      <c r="E219" s="36" t="s">
        <v>343</v>
      </c>
      <c r="F219" s="37">
        <v>2570000</v>
      </c>
      <c r="G219" s="26" t="e">
        <f>SUM(#REF!/(F219/100))</f>
        <v>#REF!</v>
      </c>
    </row>
    <row r="220" spans="1:7" s="32" customFormat="1" ht="13.5">
      <c r="A220" s="28"/>
      <c r="B220" s="28"/>
      <c r="C220" s="28"/>
      <c r="D220" s="29" t="s">
        <v>174</v>
      </c>
      <c r="E220" s="39" t="s">
        <v>201</v>
      </c>
      <c r="F220" s="31">
        <v>40000</v>
      </c>
      <c r="G220" s="26" t="e">
        <f>SUM(#REF!/(F220/100))</f>
        <v>#REF!</v>
      </c>
    </row>
    <row r="221" spans="1:7" s="38" customFormat="1" ht="13.5" hidden="1">
      <c r="A221" s="34"/>
      <c r="B221" s="34"/>
      <c r="C221" s="34"/>
      <c r="D221" s="35"/>
      <c r="E221" s="39" t="s">
        <v>359</v>
      </c>
      <c r="F221" s="31">
        <f>SUM(F190+F215+F220)</f>
        <v>15382800</v>
      </c>
      <c r="G221" s="26" t="e">
        <f>SUM(#REF!/(F221/100))</f>
        <v>#REF!</v>
      </c>
    </row>
    <row r="222" spans="1:7" s="32" customFormat="1" ht="13.5">
      <c r="A222" s="28"/>
      <c r="B222" s="28">
        <v>823100</v>
      </c>
      <c r="C222" s="28"/>
      <c r="D222" s="29" t="s">
        <v>413</v>
      </c>
      <c r="E222" s="39" t="s">
        <v>377</v>
      </c>
      <c r="F222" s="31">
        <v>12000</v>
      </c>
      <c r="G222" s="26" t="e">
        <f>SUM(#REF!/(F222/100))</f>
        <v>#REF!</v>
      </c>
    </row>
    <row r="223" spans="1:7" s="38" customFormat="1" ht="13.5">
      <c r="A223" s="34"/>
      <c r="B223" s="34"/>
      <c r="C223" s="34"/>
      <c r="D223" s="35"/>
      <c r="E223" s="39" t="s">
        <v>378</v>
      </c>
      <c r="F223" s="31">
        <f>SUM(F190+F215+F220+F222)</f>
        <v>15394800</v>
      </c>
      <c r="G223" s="26" t="e">
        <f>SUM(#REF!/(F223/100))</f>
        <v>#REF!</v>
      </c>
    </row>
    <row r="224" spans="1:7" s="84" customFormat="1" ht="12.75">
      <c r="A224" s="56"/>
      <c r="B224" s="56"/>
      <c r="C224" s="56"/>
      <c r="D224" s="57"/>
      <c r="E224" s="58"/>
      <c r="F224" s="59"/>
      <c r="G224" s="83"/>
    </row>
    <row r="225" spans="1:7" s="85" customFormat="1">
      <c r="A225" s="56"/>
      <c r="B225" s="56"/>
      <c r="C225" s="56"/>
      <c r="D225" s="57"/>
      <c r="E225" s="58"/>
      <c r="F225" s="59"/>
      <c r="G225" s="83"/>
    </row>
    <row r="226" spans="1:7">
      <c r="A226" s="97"/>
      <c r="B226" s="97"/>
      <c r="C226" s="97"/>
      <c r="D226" s="98"/>
      <c r="E226" s="100" t="s">
        <v>396</v>
      </c>
      <c r="F226" s="99"/>
      <c r="G226" s="99"/>
    </row>
    <row r="227" spans="1:7">
      <c r="A227" s="97"/>
      <c r="B227" s="97"/>
      <c r="C227" s="97"/>
      <c r="D227" s="98"/>
      <c r="E227" s="101" t="s">
        <v>397</v>
      </c>
      <c r="F227" s="99"/>
      <c r="G227" s="99"/>
    </row>
    <row r="228" spans="1:7">
      <c r="A228" s="97"/>
      <c r="B228" s="97"/>
      <c r="C228" s="97"/>
      <c r="D228" s="98"/>
      <c r="E228" s="101"/>
      <c r="F228" s="99"/>
      <c r="G228" s="99"/>
    </row>
    <row r="229" spans="1:7">
      <c r="A229" t="s">
        <v>466</v>
      </c>
      <c r="B229"/>
      <c r="C229"/>
      <c r="D229"/>
      <c r="E229"/>
      <c r="F229"/>
      <c r="G229"/>
    </row>
    <row r="230" spans="1:7">
      <c r="A230" s="97"/>
      <c r="B230" s="97"/>
      <c r="C230" s="97"/>
      <c r="D230" s="98"/>
      <c r="E230" s="101"/>
      <c r="F230" s="99"/>
      <c r="G230" s="99"/>
    </row>
    <row r="231" spans="1:7" s="85" customFormat="1">
      <c r="A231" s="102" t="s">
        <v>433</v>
      </c>
      <c r="B231" s="103"/>
      <c r="C231" s="103"/>
      <c r="D231" s="104"/>
      <c r="E231" s="103"/>
      <c r="F231" s="105"/>
      <c r="G231" s="105"/>
    </row>
    <row r="232" spans="1:7">
      <c r="A232" s="102" t="s">
        <v>465</v>
      </c>
      <c r="B232" s="97"/>
      <c r="C232" s="97"/>
      <c r="D232" s="98"/>
      <c r="E232" s="106"/>
      <c r="F232" s="99"/>
      <c r="G232" s="99"/>
    </row>
    <row r="233" spans="1:7">
      <c r="A233" s="97"/>
      <c r="B233" s="97"/>
      <c r="C233" s="97"/>
      <c r="D233" s="98"/>
      <c r="E233" s="97"/>
      <c r="F233" s="99"/>
      <c r="G233" s="99"/>
    </row>
    <row r="234" spans="1:7">
      <c r="A234" s="97"/>
      <c r="B234" s="97"/>
      <c r="C234" s="97"/>
      <c r="D234" s="98"/>
      <c r="E234" s="100" t="s">
        <v>398</v>
      </c>
      <c r="F234" s="99"/>
      <c r="G234" s="99"/>
    </row>
    <row r="235" spans="1:7">
      <c r="A235" s="97"/>
      <c r="B235" s="97"/>
      <c r="C235" s="97"/>
      <c r="D235" s="98"/>
      <c r="E235" s="100" t="s">
        <v>414</v>
      </c>
      <c r="F235" s="99"/>
      <c r="G235" s="99"/>
    </row>
    <row r="236" spans="1:7">
      <c r="A236" s="97"/>
      <c r="B236" s="97"/>
      <c r="C236" s="97"/>
      <c r="D236" s="98"/>
      <c r="E236" s="100"/>
      <c r="F236" s="99"/>
      <c r="G236" s="99"/>
    </row>
    <row r="237" spans="1:7">
      <c r="A237" t="s">
        <v>467</v>
      </c>
      <c r="B237"/>
      <c r="C237"/>
      <c r="D237"/>
      <c r="E237"/>
      <c r="F237"/>
      <c r="G237"/>
    </row>
    <row r="238" spans="1:7">
      <c r="A238" s="97"/>
      <c r="B238" s="97"/>
      <c r="C238" s="97"/>
      <c r="D238" s="98"/>
      <c r="E238" s="100"/>
      <c r="F238" s="99"/>
      <c r="G238" s="99"/>
    </row>
    <row r="239" spans="1:7" s="85" customFormat="1">
      <c r="A239" s="102" t="s">
        <v>415</v>
      </c>
      <c r="B239" s="103"/>
      <c r="C239" s="103"/>
      <c r="D239" s="104"/>
      <c r="E239" s="103"/>
      <c r="F239" s="105"/>
      <c r="G239" s="105"/>
    </row>
    <row r="240" spans="1:7">
      <c r="A240" s="97"/>
      <c r="B240" s="97"/>
      <c r="C240" s="97"/>
      <c r="D240" s="98"/>
      <c r="E240" s="97"/>
      <c r="F240" s="99"/>
      <c r="G240" s="99"/>
    </row>
    <row r="241" spans="1:7">
      <c r="A241" s="97"/>
      <c r="B241" s="97"/>
      <c r="C241" s="97"/>
      <c r="D241" s="98"/>
      <c r="E241" s="97"/>
      <c r="F241" s="99"/>
      <c r="G241" s="99"/>
    </row>
    <row r="242" spans="1:7" s="85" customFormat="1">
      <c r="A242" s="102" t="s">
        <v>474</v>
      </c>
      <c r="B242" s="103"/>
      <c r="C242" s="103"/>
      <c r="D242" s="104"/>
      <c r="E242" s="103"/>
      <c r="F242" s="107" t="s">
        <v>417</v>
      </c>
      <c r="G242" s="105"/>
    </row>
    <row r="243" spans="1:7">
      <c r="A243" s="102" t="s">
        <v>475</v>
      </c>
      <c r="B243" s="97"/>
      <c r="C243" s="97"/>
      <c r="D243" s="98"/>
      <c r="E243" s="97"/>
      <c r="F243" s="105" t="s">
        <v>416</v>
      </c>
      <c r="G243" s="99"/>
    </row>
    <row r="244" spans="1:7">
      <c r="A244" s="97"/>
      <c r="B244" s="97"/>
      <c r="C244" s="97"/>
      <c r="D244" s="98"/>
      <c r="E244" s="97"/>
      <c r="F244" s="59" t="s">
        <v>418</v>
      </c>
      <c r="G244" s="99"/>
    </row>
    <row r="245" spans="1:7">
      <c r="A245" s="97"/>
      <c r="B245" s="97"/>
      <c r="C245" s="97"/>
      <c r="D245" s="98"/>
      <c r="E245" s="97"/>
      <c r="F245" s="107" t="s">
        <v>476</v>
      </c>
      <c r="G245" s="99"/>
    </row>
    <row r="246" spans="1:7">
      <c r="A246" s="97"/>
      <c r="B246" s="97"/>
      <c r="C246" s="97"/>
      <c r="D246" s="98"/>
      <c r="E246" s="97"/>
      <c r="F246" s="99"/>
      <c r="G246" s="99"/>
    </row>
    <row r="247" spans="1:7">
      <c r="A247" s="97"/>
      <c r="B247" s="97"/>
      <c r="C247" s="97"/>
      <c r="D247" s="98"/>
      <c r="E247" s="97"/>
      <c r="F247" s="99"/>
      <c r="G247" s="99"/>
    </row>
    <row r="248" spans="1:7">
      <c r="A248" s="97"/>
      <c r="B248" s="97"/>
      <c r="C248" s="97"/>
      <c r="D248" s="98"/>
      <c r="E248" s="97"/>
      <c r="F248" s="99"/>
      <c r="G248" s="99"/>
    </row>
    <row r="249" spans="1:7">
      <c r="A249" s="97"/>
      <c r="B249" s="97"/>
      <c r="C249" s="97"/>
      <c r="D249" s="98"/>
      <c r="E249" s="97"/>
      <c r="F249" s="99"/>
      <c r="G249" s="99"/>
    </row>
    <row r="250" spans="1:7">
      <c r="A250" s="97"/>
      <c r="B250" s="97"/>
      <c r="C250" s="97"/>
      <c r="D250" s="98"/>
      <c r="E250" s="97"/>
      <c r="F250" s="99"/>
      <c r="G250" s="99"/>
    </row>
    <row r="251" spans="1:7">
      <c r="A251" s="97"/>
      <c r="B251" s="97"/>
      <c r="C251" s="97"/>
      <c r="D251" s="98"/>
      <c r="E251" s="97"/>
      <c r="F251" s="99"/>
      <c r="G251" s="99"/>
    </row>
    <row r="252" spans="1:7">
      <c r="A252" s="97"/>
      <c r="B252" s="97"/>
      <c r="C252" s="97"/>
      <c r="D252" s="98"/>
      <c r="E252" s="97"/>
      <c r="F252" s="99"/>
      <c r="G252" s="99"/>
    </row>
    <row r="253" spans="1:7">
      <c r="A253" s="97"/>
      <c r="B253" s="97"/>
      <c r="C253" s="97"/>
      <c r="D253" s="98"/>
      <c r="E253" s="97"/>
      <c r="F253" s="99"/>
      <c r="G253" s="99"/>
    </row>
    <row r="254" spans="1:7">
      <c r="A254" s="97"/>
      <c r="B254" s="97"/>
      <c r="C254" s="97"/>
      <c r="D254" s="98"/>
      <c r="E254" s="97"/>
      <c r="F254" s="99"/>
      <c r="G254" s="99"/>
    </row>
  </sheetData>
  <printOptions horizontalCentered="1"/>
  <pageMargins left="0.51181102362204722" right="0.70866141732283472" top="0.86614173228346458" bottom="0.9055118110236221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Zilha</cp:lastModifiedBy>
  <cp:lastPrinted>2017-02-15T13:51:22Z</cp:lastPrinted>
  <dcterms:created xsi:type="dcterms:W3CDTF">2016-11-03T07:20:33Z</dcterms:created>
  <dcterms:modified xsi:type="dcterms:W3CDTF">2017-02-27T13:27:44Z</dcterms:modified>
</cp:coreProperties>
</file>