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990" windowHeight="11760" activeTab="2"/>
  </bookViews>
  <sheets>
    <sheet name="naslovna strana" sheetId="6" r:id="rId1"/>
    <sheet name="(prihodi)" sheetId="4" r:id="rId2"/>
    <sheet name="(izdaci)" sheetId="5" r:id="rId3"/>
    <sheet name="Sheet1" sheetId="1" r:id="rId4"/>
    <sheet name="Sheet2" sheetId="2" r:id="rId5"/>
    <sheet name="Sheet3" sheetId="3" r:id="rId6"/>
  </sheets>
  <definedNames>
    <definedName name="_xlnm.Print_Titles" localSheetId="2">'(izdaci)'!$9:$10</definedName>
    <definedName name="_xlnm.Print_Titles" localSheetId="1">'(prihodi)'!$2:$5</definedName>
  </definedNames>
  <calcPr calcId="125725"/>
</workbook>
</file>

<file path=xl/calcChain.xml><?xml version="1.0" encoding="utf-8"?>
<calcChain xmlns="http://schemas.openxmlformats.org/spreadsheetml/2006/main">
  <c r="F103" i="4"/>
  <c r="F98"/>
  <c r="F95"/>
  <c r="F94" s="1"/>
  <c r="F91"/>
  <c r="F90" s="1"/>
  <c r="F88"/>
  <c r="F84"/>
  <c r="F83" s="1"/>
  <c r="F78"/>
  <c r="F76"/>
  <c r="F72"/>
  <c r="F68"/>
  <c r="F64"/>
  <c r="F62"/>
  <c r="F60"/>
  <c r="F54"/>
  <c r="F51"/>
  <c r="F50" s="1"/>
  <c r="F48"/>
  <c r="F47" s="1"/>
  <c r="F45"/>
  <c r="F43"/>
  <c r="F40"/>
  <c r="F35"/>
  <c r="F33"/>
  <c r="F29"/>
  <c r="F27"/>
  <c r="F19"/>
  <c r="F15"/>
  <c r="F13"/>
  <c r="F9"/>
  <c r="F26" l="1"/>
  <c r="F53"/>
  <c r="F32"/>
  <c r="F18"/>
  <c r="F8"/>
  <c r="F42"/>
  <c r="F67"/>
  <c r="F87"/>
  <c r="F97"/>
  <c r="F205" i="5"/>
  <c r="F203"/>
  <c r="F195"/>
  <c r="F186"/>
  <c r="F184"/>
  <c r="F181"/>
  <c r="F174"/>
  <c r="F165"/>
  <c r="F163"/>
  <c r="F160"/>
  <c r="F154"/>
  <c r="F148"/>
  <c r="F146"/>
  <c r="F139"/>
  <c r="F134"/>
  <c r="F127"/>
  <c r="F121"/>
  <c r="F112"/>
  <c r="F101"/>
  <c r="F99"/>
  <c r="F96"/>
  <c r="F88"/>
  <c r="F76"/>
  <c r="F74"/>
  <c r="F71"/>
  <c r="F60"/>
  <c r="F26"/>
  <c r="F20"/>
  <c r="F13"/>
  <c r="F12" l="1"/>
  <c r="F87"/>
  <c r="F93" s="1"/>
  <c r="F7" i="4"/>
  <c r="F31"/>
  <c r="F93"/>
  <c r="F153" i="5"/>
  <c r="F159"/>
  <c r="F180"/>
  <c r="F126"/>
  <c r="F138"/>
  <c r="F95"/>
  <c r="F59"/>
  <c r="F19"/>
  <c r="F213"/>
  <c r="F136" l="1"/>
  <c r="F17"/>
  <c r="F85"/>
  <c r="F124"/>
  <c r="F177"/>
  <c r="F151"/>
  <c r="F211"/>
  <c r="F157"/>
  <c r="F102" i="4"/>
  <c r="F57" i="5"/>
  <c r="F107" i="4" l="1"/>
  <c r="F178" i="5"/>
</calcChain>
</file>

<file path=xl/sharedStrings.xml><?xml version="1.0" encoding="utf-8"?>
<sst xmlns="http://schemas.openxmlformats.org/spreadsheetml/2006/main" count="729" uniqueCount="464">
  <si>
    <t xml:space="preserve">         EKONOMSKI KOD</t>
  </si>
  <si>
    <t>OPIS</t>
  </si>
  <si>
    <t>glavna</t>
  </si>
  <si>
    <t>pod</t>
  </si>
  <si>
    <t>analitika</t>
  </si>
  <si>
    <t>red.</t>
  </si>
  <si>
    <t>grupa</t>
  </si>
  <si>
    <t>br.</t>
  </si>
  <si>
    <t xml:space="preserve"> I PRIHODI</t>
  </si>
  <si>
    <t>PRIHODI OD POREZA</t>
  </si>
  <si>
    <t>1.1.</t>
  </si>
  <si>
    <t>POREZ NA IMOVINU</t>
  </si>
  <si>
    <t>1.1.1.</t>
  </si>
  <si>
    <t>Stalni porezi na imovinu</t>
  </si>
  <si>
    <t>1.1.1.1.</t>
  </si>
  <si>
    <t>Porez na imovinu od fizičkih lica</t>
  </si>
  <si>
    <t>1.1.1.2.</t>
  </si>
  <si>
    <t>Porez na imovinu od pravnih lica</t>
  </si>
  <si>
    <t>1.1.1.3.</t>
  </si>
  <si>
    <t>Porez na imovinu za motorna vozila</t>
  </si>
  <si>
    <t>1.1.2.</t>
  </si>
  <si>
    <t>Porez na nasljeđe i poklone</t>
  </si>
  <si>
    <t>1.1.2.1.</t>
  </si>
  <si>
    <t>1.1.3.</t>
  </si>
  <si>
    <t>Porez na finansijske i kapitalne transakcije</t>
  </si>
  <si>
    <t>1.1.3.1.</t>
  </si>
  <si>
    <t>Porez na promet nekretnina  od fizičkih lica</t>
  </si>
  <si>
    <t>1.1.3.2.</t>
  </si>
  <si>
    <t>Porez na promet nekretnina od pravnih lica</t>
  </si>
  <si>
    <t>1.2.</t>
  </si>
  <si>
    <t>POREZ NA DOHODAK</t>
  </si>
  <si>
    <t>1.2.1.</t>
  </si>
  <si>
    <t>Porez na dohodak</t>
  </si>
  <si>
    <t>1.2.1.1.</t>
  </si>
  <si>
    <t>Prihodi od poreza na doh.fiz.lica od nesamostalne djelatnosti</t>
  </si>
  <si>
    <t>1.2.1.2.</t>
  </si>
  <si>
    <t>Prihodi od poreza na doh.fiz.lica od samostalne djelatnosti</t>
  </si>
  <si>
    <t>1.2.1.3.</t>
  </si>
  <si>
    <t>Prihodi od poreza na doh.fiz.lica od imov.i imov.prava</t>
  </si>
  <si>
    <t>1.2.1.4.</t>
  </si>
  <si>
    <t>Prihodi od poreza na doh.fiz.lica na dobitke od igara na sreću</t>
  </si>
  <si>
    <t>1.2.1.5.</t>
  </si>
  <si>
    <t>Prihodi od poreza na doh.od dr.samost.djelatnosti....</t>
  </si>
  <si>
    <t>1.2.1.6.</t>
  </si>
  <si>
    <t>Prihodi od poreza na doh.po konačnom obračunu</t>
  </si>
  <si>
    <t>1.3.</t>
  </si>
  <si>
    <t>PRIHODI OD INDIREKTNIH POREZA</t>
  </si>
  <si>
    <t>1.3.1.</t>
  </si>
  <si>
    <t>Prihodi od indirektnih poreza koji pripadaju Direkciji cesta</t>
  </si>
  <si>
    <t>1.3.1.1.</t>
  </si>
  <si>
    <t>1.3.2.</t>
  </si>
  <si>
    <t>Prihodi od indirektnih poreza za općine</t>
  </si>
  <si>
    <t>1.3.2.1.</t>
  </si>
  <si>
    <t>NEPOREZNI PRIHODI</t>
  </si>
  <si>
    <t>2.1.</t>
  </si>
  <si>
    <t>PRIHODI OD NEFINANSIJSKIH JAV.PREDUZ.I FIN.JAV.INSTIT.</t>
  </si>
  <si>
    <t>2.1.1.</t>
  </si>
  <si>
    <t>Prihodi od finansijske i nematerijalne imovine</t>
  </si>
  <si>
    <t>2.1.1.1.</t>
  </si>
  <si>
    <t>Prihodi od koncesije</t>
  </si>
  <si>
    <t>2.1.2.</t>
  </si>
  <si>
    <t>Prihodi od zemljišne rente i iznajmljivanja</t>
  </si>
  <si>
    <t>2.1.2.1.</t>
  </si>
  <si>
    <t>Prihodi od organizacije manifestacije "Visočko ljeto"</t>
  </si>
  <si>
    <t>2.1.2.2.</t>
  </si>
  <si>
    <t>Prihodi od iznajmljivanja poslovnih prostora</t>
  </si>
  <si>
    <t>2.1.2.3.</t>
  </si>
  <si>
    <t>Prihodi od iznajmljivanja opreme</t>
  </si>
  <si>
    <t>Prihodi od iznajmljivanja ostale imovine (instalirane infrastrukturne mreže)</t>
  </si>
  <si>
    <t>2.1.3.</t>
  </si>
  <si>
    <t>Ostali prihodi od nefin.javnih preduzeće</t>
  </si>
  <si>
    <t>2.1.3.1.</t>
  </si>
  <si>
    <t>Prihodi od učešća u dobiti JP</t>
  </si>
  <si>
    <t>2.2.</t>
  </si>
  <si>
    <t>OSTALI PRIHODI OD IMOVINE</t>
  </si>
  <si>
    <t>2.2.1.</t>
  </si>
  <si>
    <t>Ostali prihodi od finansijske i materijalne imovine</t>
  </si>
  <si>
    <t>2.2.1.1.</t>
  </si>
  <si>
    <t>Prihodi od kamata na depozite u banci</t>
  </si>
  <si>
    <t>2.2.2.</t>
  </si>
  <si>
    <t>Ostali prihodi od imovine</t>
  </si>
  <si>
    <t>2.2.2.1</t>
  </si>
  <si>
    <t xml:space="preserve">Ostali prihodi -prodaja  imovine </t>
  </si>
  <si>
    <t>2.3.</t>
  </si>
  <si>
    <t>ADMINISTRATIVNE TAKSE</t>
  </si>
  <si>
    <t>2.3.1.</t>
  </si>
  <si>
    <t>Općinske takse</t>
  </si>
  <si>
    <t>2.3.1.1.</t>
  </si>
  <si>
    <t>Općinske administrativne takse</t>
  </si>
  <si>
    <t>2.4.</t>
  </si>
  <si>
    <t>KOMUNALNE TAKSE</t>
  </si>
  <si>
    <t>2.4.1.</t>
  </si>
  <si>
    <t>Općinske komunalne takse</t>
  </si>
  <si>
    <t>2.4.1.1.</t>
  </si>
  <si>
    <t>Takse na isticanje firme</t>
  </si>
  <si>
    <t>2.5.</t>
  </si>
  <si>
    <t>OSTALE BUDŽETSKE NAKNADE</t>
  </si>
  <si>
    <t>2.5.1.</t>
  </si>
  <si>
    <t>Općinske naknade</t>
  </si>
  <si>
    <t>2.5.1.1.</t>
  </si>
  <si>
    <t>2.5.1.2.</t>
  </si>
  <si>
    <t>Naknada za uređenje građevinskog zemljišta</t>
  </si>
  <si>
    <t>2.5.1.3.</t>
  </si>
  <si>
    <t>Naknada za korišćenje građ.zemljišta i komunalna naknada</t>
  </si>
  <si>
    <t>2.5.1.4.</t>
  </si>
  <si>
    <t>Naknada po osnovu pogodnosti</t>
  </si>
  <si>
    <t>2.5.1.5.</t>
  </si>
  <si>
    <t>Naknada za postupak legalizacije objekata</t>
  </si>
  <si>
    <t>2.5.2.</t>
  </si>
  <si>
    <t>Ostale naknade</t>
  </si>
  <si>
    <t>2.5.2.1.</t>
  </si>
  <si>
    <t>Naknada za izgradnju i održavanje javnih skloništa</t>
  </si>
  <si>
    <t>2.5.3.</t>
  </si>
  <si>
    <t>Naknade za korišćenje šuma</t>
  </si>
  <si>
    <t>2.5.3.1.</t>
  </si>
  <si>
    <t>Ostali prihodi od korišćenja šuma</t>
  </si>
  <si>
    <t>2.5.4.</t>
  </si>
  <si>
    <t>Naknade za zauzimanje javnih površina</t>
  </si>
  <si>
    <t>2.5.4.1.</t>
  </si>
  <si>
    <t xml:space="preserve">Naknada za zauzimanje javnih površina </t>
  </si>
  <si>
    <t>2.5.4.2.</t>
  </si>
  <si>
    <t>Naknada  za zakup javnih površina od kafea,restorana,kioska i pijaca</t>
  </si>
  <si>
    <t>2.6.</t>
  </si>
  <si>
    <t>POSEBNE NAKNADE I TAKSE</t>
  </si>
  <si>
    <t>2.6.1.</t>
  </si>
  <si>
    <t>Posebne naknade i takse</t>
  </si>
  <si>
    <t>2.6.1.1.</t>
  </si>
  <si>
    <t>Naknade za korišćenje podataka premjera i katastra</t>
  </si>
  <si>
    <t>2.6.1.2.</t>
  </si>
  <si>
    <t>Naknada za vršenje usluga iz oblasti premjera i katastra- uknjižba</t>
  </si>
  <si>
    <t>2.6.1.3.</t>
  </si>
  <si>
    <t>Naknada po osnovu teh.pregleda i dr.komisija</t>
  </si>
  <si>
    <t>2.6.2.</t>
  </si>
  <si>
    <t>Cestovne naknade</t>
  </si>
  <si>
    <t>2.6.2.1.</t>
  </si>
  <si>
    <t>Naknade za upotrebu puteva za vozila pravnih lica</t>
  </si>
  <si>
    <t>2.6.2.2.</t>
  </si>
  <si>
    <t>Naknade za upotrebu puteva za vozila građana</t>
  </si>
  <si>
    <t>2.6.2.3.</t>
  </si>
  <si>
    <t>Naknada za korišćenje cestovnog zemljišta</t>
  </si>
  <si>
    <t>2.6.3.</t>
  </si>
  <si>
    <t>Naknada za zaštitu okoline</t>
  </si>
  <si>
    <t>2.6.3.1.</t>
  </si>
  <si>
    <t>2.6.4.</t>
  </si>
  <si>
    <t>Posebne naknade</t>
  </si>
  <si>
    <t>2.6.4.1.</t>
  </si>
  <si>
    <t>Poseb.nak.za zaštitu od prir.i dr.nesreća (osn.zbirni iznos neto pl.)</t>
  </si>
  <si>
    <t>2.6.4.2.</t>
  </si>
  <si>
    <t>Poseb.nak.za zaštitu od prir.i dr.nesreća (osn.zbirni iznos neto prim.)</t>
  </si>
  <si>
    <t>2.6.4.3.</t>
  </si>
  <si>
    <t>Naknada za vatrogasnu jedinicu iz premije osig.od požara</t>
  </si>
  <si>
    <t>2.6.4.4.</t>
  </si>
  <si>
    <t>Naknada iz funkcionalne premije osig. Od autoodgov.za vatrog.jed.</t>
  </si>
  <si>
    <t>2.7.</t>
  </si>
  <si>
    <t>PRIHODI OD PRUŽANJA JAVNIH USLUGA</t>
  </si>
  <si>
    <t>2.7.1.</t>
  </si>
  <si>
    <t>Prihodi od pružanja usluga drugima</t>
  </si>
  <si>
    <t>2.7.1.1.</t>
  </si>
  <si>
    <t>Prihodi od pružanja usluga-učešće u troškovima</t>
  </si>
  <si>
    <t>2.7.1.2.</t>
  </si>
  <si>
    <t>2.8.</t>
  </si>
  <si>
    <t>OSTALE NEPLANIRANE UPLATE</t>
  </si>
  <si>
    <t>2.8.1.</t>
  </si>
  <si>
    <t>Ostale neplanirane uplate</t>
  </si>
  <si>
    <t>2.8.1.1.</t>
  </si>
  <si>
    <t>Ostale neplanirane uplate(prihodi po ranijim propisima)</t>
  </si>
  <si>
    <t>2.9.</t>
  </si>
  <si>
    <t>NOVČANE KAZNE</t>
  </si>
  <si>
    <t>2.9.1.</t>
  </si>
  <si>
    <t>Po općinskim propisima</t>
  </si>
  <si>
    <t>2.9.1.1.</t>
  </si>
  <si>
    <t>Ostale novčane kazne</t>
  </si>
  <si>
    <t>3.</t>
  </si>
  <si>
    <t>3.1.</t>
  </si>
  <si>
    <t>OD OSTALIH NIVOA VLASTI</t>
  </si>
  <si>
    <t>3.1.1.</t>
  </si>
  <si>
    <t>3.1.1.1.</t>
  </si>
  <si>
    <t>Transferi iz Kantona za korisnike Centra za socijalni rad</t>
  </si>
  <si>
    <t>UKUPNI PRIHODI</t>
  </si>
  <si>
    <t>B</t>
  </si>
  <si>
    <t>PRENESENA BUDŽETSKA SREDSTVA (1+2)</t>
  </si>
  <si>
    <t>sredstva od posebnih nakanada za zaštitu i spašavanje</t>
  </si>
  <si>
    <t>sredstva od naknada za izgradnju i održavanje javnih skloništa</t>
  </si>
  <si>
    <t xml:space="preserve">sredstva fonda zaštite okoline </t>
  </si>
  <si>
    <t xml:space="preserve">UKUPAN BUDŽET </t>
  </si>
  <si>
    <t>funkcija</t>
  </si>
  <si>
    <t xml:space="preserve"> I -1.OPĆINSKI  NAČELNIK</t>
  </si>
  <si>
    <t>TEKUĆI IZDACI</t>
  </si>
  <si>
    <t>Izdaci za meterijal i usluge</t>
  </si>
  <si>
    <t>.0111</t>
  </si>
  <si>
    <t>Putni troškovi</t>
  </si>
  <si>
    <t xml:space="preserve">Izdaci za ugovorene usluge </t>
  </si>
  <si>
    <t>TEKUĆA REZERVA</t>
  </si>
  <si>
    <t>UKUPNI IZDACI POTROŠAČKE JEDINICE 100111</t>
  </si>
  <si>
    <t>.0491</t>
  </si>
  <si>
    <t>Izdaci za bankarske i usluge osiguranja</t>
  </si>
  <si>
    <t>.0661</t>
  </si>
  <si>
    <t>1.1.4.</t>
  </si>
  <si>
    <t>1.1.5.</t>
  </si>
  <si>
    <t>Sufinansiranje utopljavanja objekata</t>
  </si>
  <si>
    <t>1.1.6.</t>
  </si>
  <si>
    <t>1.1.7.</t>
  </si>
  <si>
    <t>.0861</t>
  </si>
  <si>
    <t xml:space="preserve">Izdaci za održavanje manifestacije "Visočko ljeto" </t>
  </si>
  <si>
    <t>Tekući transferi</t>
  </si>
  <si>
    <t>.0761</t>
  </si>
  <si>
    <t>1.2.2.</t>
  </si>
  <si>
    <t>Transferi za veterinarsku zaštitu od zaraznih bolesti</t>
  </si>
  <si>
    <t>.0421</t>
  </si>
  <si>
    <t>1.2.3.</t>
  </si>
  <si>
    <t>Poticajna sredstva za poljoprivredu</t>
  </si>
  <si>
    <t>1.2.4.</t>
  </si>
  <si>
    <t>Podrška biznisu, privrednicima i obrtnicima</t>
  </si>
  <si>
    <t>.0112</t>
  </si>
  <si>
    <t>1.2.5.</t>
  </si>
  <si>
    <t>Povrati pogrešno i više uplaćenih sredstava</t>
  </si>
  <si>
    <t>.0331</t>
  </si>
  <si>
    <t>1.2.6.</t>
  </si>
  <si>
    <t>Sudska izvršenja</t>
  </si>
  <si>
    <t>1.2.7.</t>
  </si>
  <si>
    <t>Vansudske nagodbe</t>
  </si>
  <si>
    <t>NABAVKA STALNIH SREDSTAVA</t>
  </si>
  <si>
    <t>.0422</t>
  </si>
  <si>
    <t>UKUPNI IZDACI POTROŠAČKE JEDINICE 100121</t>
  </si>
  <si>
    <t>.0641</t>
  </si>
  <si>
    <t>Izdaci za javnu rasvjetu</t>
  </si>
  <si>
    <t>.0511</t>
  </si>
  <si>
    <t>.0561</t>
  </si>
  <si>
    <t>.0631</t>
  </si>
  <si>
    <t>Izdaci za PDV</t>
  </si>
  <si>
    <t xml:space="preserve">Izdaci za usluge nadzora </t>
  </si>
  <si>
    <t>Izdaci za kamate</t>
  </si>
  <si>
    <t>.0474</t>
  </si>
  <si>
    <t>Izdaci za kamate po kreditu za infrastrukturu</t>
  </si>
  <si>
    <t>Izdaci za otplatu kredita za infrastrukturu</t>
  </si>
  <si>
    <t>UKUPNI IZDACI POTROŠAČKE JEDINICE 100131</t>
  </si>
  <si>
    <t>.0961</t>
  </si>
  <si>
    <t>Subvencija za prevoz đaka i studenata</t>
  </si>
  <si>
    <t>Obilježavanje praznika i drugih značajnijih datuma</t>
  </si>
  <si>
    <t>.0941</t>
  </si>
  <si>
    <t>Stipendije za nadarene studente</t>
  </si>
  <si>
    <t>.0951</t>
  </si>
  <si>
    <t>Jednokratne pomoći za školovanje</t>
  </si>
  <si>
    <t>Transfer za alternativni smještaj iz Budžeta ZDK</t>
  </si>
  <si>
    <t>.0811</t>
  </si>
  <si>
    <t>Projekti po javnom pozivu za NVO</t>
  </si>
  <si>
    <t>1.2.8.</t>
  </si>
  <si>
    <t>1.2.9.</t>
  </si>
  <si>
    <t>1.2.10.</t>
  </si>
  <si>
    <t>Transfer za manifestacije iz oblasti sporta i kulture</t>
  </si>
  <si>
    <t>1.2.11.</t>
  </si>
  <si>
    <t>1.2.12.</t>
  </si>
  <si>
    <t xml:space="preserve">Podrška za ostale sportske aktivnosti i takmičenja   </t>
  </si>
  <si>
    <t>1.2.13.</t>
  </si>
  <si>
    <t>Transfer za vannastavne aktivnosti</t>
  </si>
  <si>
    <t>1.2.14.</t>
  </si>
  <si>
    <t>Transfer za ustanove za djecu sa posebnim potrebama</t>
  </si>
  <si>
    <t>1.2.15.</t>
  </si>
  <si>
    <t>.0161</t>
  </si>
  <si>
    <t>1.2.16.</t>
  </si>
  <si>
    <t>.0831</t>
  </si>
  <si>
    <t>1.2.17.</t>
  </si>
  <si>
    <t>1.2.18.</t>
  </si>
  <si>
    <t>.0911</t>
  </si>
  <si>
    <t>1.2.19.</t>
  </si>
  <si>
    <t>.0821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</si>
  <si>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</si>
  <si>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</si>
  <si>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</si>
  <si>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</si>
  <si>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</si>
  <si>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</si>
  <si>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</si>
  <si>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</si>
  <si>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Transfer za spomen obilježja i mezarja</t>
  </si>
  <si>
    <t>1.2.28.</t>
  </si>
  <si>
    <t xml:space="preserve">Sufinansiranje ulaganja u podršku turizmu </t>
  </si>
  <si>
    <t>.0841</t>
  </si>
  <si>
    <t>Transfer za pomoć vjerskim zajednicama</t>
  </si>
  <si>
    <t>UKUPNI IZDACI POTROŠAČKE JEDINICE 100141</t>
  </si>
  <si>
    <t>Bruto plaće i naknade</t>
  </si>
  <si>
    <t xml:space="preserve">Bruto plaće </t>
  </si>
  <si>
    <t xml:space="preserve">Naknade uposlenim </t>
  </si>
  <si>
    <t>Doprinos poslodavca</t>
  </si>
  <si>
    <t>.0133</t>
  </si>
  <si>
    <t>Izdaci za energiju</t>
  </si>
  <si>
    <t>1.3.3.</t>
  </si>
  <si>
    <t>Izdaci za komunalne usluge</t>
  </si>
  <si>
    <t>1.3.4.</t>
  </si>
  <si>
    <t>Izdaci za materijal</t>
  </si>
  <si>
    <t>1.3.5.</t>
  </si>
  <si>
    <t>Izdaci za prevoz i gorivo</t>
  </si>
  <si>
    <t>1.3.6.</t>
  </si>
  <si>
    <t>Izdaci za održavanje</t>
  </si>
  <si>
    <t>1.3.7.</t>
  </si>
  <si>
    <t>Izdaci za usluge osiguranja</t>
  </si>
  <si>
    <t>1.3.8.</t>
  </si>
  <si>
    <t>1.3.9.</t>
  </si>
  <si>
    <t xml:space="preserve">Izdaci za naknade komisijama </t>
  </si>
  <si>
    <t>Izdaci za održavanje sistema kvaliteta</t>
  </si>
  <si>
    <t>1.4.</t>
  </si>
  <si>
    <t>1.4.1.</t>
  </si>
  <si>
    <t>Transferi mjesnim zajednicama</t>
  </si>
  <si>
    <t>1.4.2.</t>
  </si>
  <si>
    <t>Transferi mjesnim zajednicama za vangradsku javnu rasvjetu</t>
  </si>
  <si>
    <t>1.4.3.</t>
  </si>
  <si>
    <t>Nabavka opreme</t>
  </si>
  <si>
    <t>Rekonstrukcija i investiciono održavanje</t>
  </si>
  <si>
    <t>UKUPNI IZDACI POTROŠAČKE JEDINICE 100151</t>
  </si>
  <si>
    <t>Izdaci za naknade članovima Izborne komisije</t>
  </si>
  <si>
    <t>Izdaci za naknade vijećnicima</t>
  </si>
  <si>
    <t>Transferi za klubove vijećnika u OV</t>
  </si>
  <si>
    <t>UKUPNI IZDACI POTROŠAČKE JEDINICE 100211</t>
  </si>
  <si>
    <t>.0321</t>
  </si>
  <si>
    <t>izdaci za bankarske i usluge osiguranja</t>
  </si>
  <si>
    <t>Stalna i povremena socijalna davanja iz Budžeta općine Visoko</t>
  </si>
  <si>
    <t>Socijalna davanja iz sredstava Zeničko-dobojskog kantona</t>
  </si>
  <si>
    <t>UKUPNI IZDACI</t>
  </si>
  <si>
    <t>II  SINTETIČKI PREGLED IZDATAKA</t>
  </si>
  <si>
    <t>Transferi drugim nivoima vlasti</t>
  </si>
  <si>
    <t>Transferi pojedincima</t>
  </si>
  <si>
    <t>Transferi neprofitnim organizacijama</t>
  </si>
  <si>
    <t>1.4.4.</t>
  </si>
  <si>
    <t xml:space="preserve">Transferi javnim ustanovama i preduzećima </t>
  </si>
  <si>
    <t>614500</t>
  </si>
  <si>
    <t>1.4.5.</t>
  </si>
  <si>
    <t>Transferi za poticaje poljoprivredi i subvencije privrednicima</t>
  </si>
  <si>
    <t>1.4.6.</t>
  </si>
  <si>
    <t>Sudska izvršenja i vansudske nagodbe</t>
  </si>
  <si>
    <t>1.4.7.</t>
  </si>
  <si>
    <t>Povrati više ili pogrešno uplaćenih sredstava</t>
  </si>
  <si>
    <t>1.5.</t>
  </si>
  <si>
    <t>1.5.1.</t>
  </si>
  <si>
    <t>Nabavka zemljišta</t>
  </si>
  <si>
    <t>Projektna dokumentacija, regulacioni planovi i ostala sredstva u obliku prava</t>
  </si>
  <si>
    <t>IZDACI ZA OTPLATU KREDITA ZA INFRASTRUKTURU</t>
  </si>
  <si>
    <t>UKUPNO BUDŽETSKA SREDSTVA</t>
  </si>
  <si>
    <t xml:space="preserve">Sufinansiranje takmičarskog ligaškog sporta   </t>
  </si>
  <si>
    <t>Transfer za sondažna arheološka iskopavanja</t>
  </si>
  <si>
    <t>Sufinansiranje za apliciranje viših nivoa vlasti, domaćih i ino.organiz. i EU fondova</t>
  </si>
  <si>
    <t>2.</t>
  </si>
  <si>
    <t>UKUPNI IZDACI POTROŠAČKE JEDINICE 100161</t>
  </si>
  <si>
    <t>UKUPNI IZDACI POTROŠAČKE JEDINICE 100171</t>
  </si>
  <si>
    <t>UKUPNI IZDACI POTROŠAČKE JEDINICE 100311</t>
  </si>
  <si>
    <t>II-1. PRAVOBRANILAŠTVO OPĆINE</t>
  </si>
  <si>
    <t>III-1. JAVNA USTANOVA CENTAR ZA SOCIJALNI RAD</t>
  </si>
  <si>
    <t>1.</t>
  </si>
  <si>
    <t>4.</t>
  </si>
  <si>
    <t>TEKUĆI  TRANSFERI</t>
  </si>
  <si>
    <t>Primljeni transferi od ostalih nivoa vlasti</t>
  </si>
  <si>
    <t>Naknada za vatrogastvo</t>
  </si>
  <si>
    <t>Nastavak procesa izgradnje sistema videonadzora</t>
  </si>
  <si>
    <t>Jednokratne pomoći za porodilje</t>
  </si>
  <si>
    <t>Stipendije za nadarene učenike osnovnih i srednjih škola</t>
  </si>
  <si>
    <t>1.2.29.</t>
  </si>
  <si>
    <t>I-2.SLUŽBA ZA FINANSIJE, PRIVREDU I DRUŠTVENE DJELATNOSTI</t>
  </si>
  <si>
    <t>I-3.SLUŽBA ZA LOKALNI EKONOMSKI  RAZVOJ,    KOMUNALNE POSLOVE I ZAŠTITU OKOLINE</t>
  </si>
  <si>
    <t>I-4.SLUŽBA ZA URBANIZAM, STAMBENE, GEODETSKE POSLOVE I KATASTAR NEKRETNINA</t>
  </si>
  <si>
    <t>I-5.SLUŽBA ZA OPĆU UPRAVU, INSPEKCIJSKE POSLOVE I BORAČKO-INVALIDSKU ZAŠTITU</t>
  </si>
  <si>
    <t xml:space="preserve"> I -6.SLUŽBA ZA POSLOVE OPĆINSKOG  NAČELNIKA/NAČELNICE I OPĆINSKOG VIJEĆA</t>
  </si>
  <si>
    <t>I-7.SLUŽBA CIVILNE ZAŠTITE</t>
  </si>
  <si>
    <t>Stipendije studentima Ministarstva za boračka pitanja ZDK</t>
  </si>
  <si>
    <t>Stipendije studentima Ministarstva za obrazovanje,nauku.....ZDK</t>
  </si>
  <si>
    <t>1.2.30.</t>
  </si>
  <si>
    <t xml:space="preserve">Izdaci za rad komisija (teh.pregled, proc.prom.vrij.nekretnina i legalizacija) </t>
  </si>
  <si>
    <t>1.4.8.</t>
  </si>
  <si>
    <t xml:space="preserve">O P I S </t>
  </si>
  <si>
    <t>razdjel   kod potr jedinice</t>
  </si>
  <si>
    <t>red.  br.</t>
  </si>
  <si>
    <t>ekonom kod</t>
  </si>
  <si>
    <t>Izdaci za gorivo</t>
  </si>
  <si>
    <t>Subvencioniranje novih priključaka na gas za kategoriju domaćinstva</t>
  </si>
  <si>
    <t>Projekat rekonstrukcije grijanja u JU Dom zdravlja</t>
  </si>
  <si>
    <t>Transferi za javna preduzeća</t>
  </si>
  <si>
    <t>Rješavanje imovinsko-pravnih odnosa</t>
  </si>
  <si>
    <t>Nabavka materijala posebnih namjena iz sredstava naknada za vatrogastvo</t>
  </si>
  <si>
    <t>Nabavka opreme za vatrogasne jedinice iz sredstava naknada za vatrogastvo</t>
  </si>
  <si>
    <t>Nabavka materijala posebnih namjena iz sredstava poseb.naknada za zaštitu...</t>
  </si>
  <si>
    <t>Nabavka opreme iz sredstava poseb.naknada za zaštitu...</t>
  </si>
  <si>
    <t>Transferi za Dobrovoljnu vatrogasnu jedinicu (nenamjenska sredstva budžeta)</t>
  </si>
  <si>
    <t>Putni troškovi (nenamjenska sredstva budžeta)</t>
  </si>
  <si>
    <t>Izdaci za provođenje Općih izbora 2018.g</t>
  </si>
  <si>
    <t>Transferi za volonterski rad (javni poziv)</t>
  </si>
  <si>
    <t>Ulaganja iz Fonda korišćenja šuma</t>
  </si>
  <si>
    <t>Transfer iz oblasti društvenih djelatnosti</t>
  </si>
  <si>
    <t>Transferi za JP RTV Visoko</t>
  </si>
  <si>
    <t>Transferi za KSC Mladost</t>
  </si>
  <si>
    <t>Transferi za JU Za predškolski odgoj</t>
  </si>
  <si>
    <t>Transferi za JU Centar za kulturu i edukaciju</t>
  </si>
  <si>
    <t>Transferi za JU Gradska biblioteka</t>
  </si>
  <si>
    <t>Transferi za JU Zavičajni muzej</t>
  </si>
  <si>
    <t>Sufinansiranje nabavke opreme za JP i JU čiji je osnivač Općina</t>
  </si>
  <si>
    <t>Transferi za radove u mjesnim zajednicama</t>
  </si>
  <si>
    <t>Interventne mjere zaštite od posljedica prir.i dr.nesreća iz sredstava poseb.naknada za zaštitu...</t>
  </si>
  <si>
    <t>Preventivne mjere zaštite od posljedica prir.i dr.nesreća iz sredstava poseb.naknada za zaštitu...</t>
  </si>
  <si>
    <t>Izdaci za ugovorene usluge iz sredstava poseb.naknada za zaštitu...</t>
  </si>
  <si>
    <t>1.1.8.</t>
  </si>
  <si>
    <t>1.1.9.</t>
  </si>
  <si>
    <t>Program kapitalnih ulaganja u infrastrukturu</t>
  </si>
  <si>
    <t>Izdaci za Programe komunalnih djelatnosti (tri Programa)</t>
  </si>
  <si>
    <t>Izdaci za odvoz i deponovanje otpada</t>
  </si>
  <si>
    <t>Izdaci za Program tekućeg održavanja</t>
  </si>
  <si>
    <t xml:space="preserve">Izdaci za Program Fonda zaštite okoline ZDK  </t>
  </si>
  <si>
    <t>1.1.10.</t>
  </si>
  <si>
    <t>Sufinansiranje troškova azila za pse</t>
  </si>
  <si>
    <t>Projektna dokumentacija, revizija projektne dokumentacije i elaborati</t>
  </si>
  <si>
    <t>Sufinansiranje izgradnje javnog dobra "Vodovod Vijer" u saradnji sa JKP Visoko</t>
  </si>
  <si>
    <t>Transferi za sufinansiranje rada hitne med.pomoći i higijensko-epidemiološke službe u JU Dom zdravlja</t>
  </si>
  <si>
    <t>Transfer za udruženja boračkih populacija (UG RVI, UG PPB, UG JOB, UG DNRP)</t>
  </si>
  <si>
    <t xml:space="preserve">Pomoći pripadnicima boračkih populacija </t>
  </si>
  <si>
    <t>Primljeni tekući transferi od inozemnih vlada i međunarodnih organizacija</t>
  </si>
  <si>
    <t>Primljeni tekući transferi od međunarodnih organizacija</t>
  </si>
  <si>
    <t>PRIMLJENI TEKUĆI TRANSFERI OD INO.VLADA I MEĐUN.ORGANIZACIJA</t>
  </si>
  <si>
    <t>Donacije od pravnih lica</t>
  </si>
  <si>
    <t>IZMJENE I DOPUNE BUDŽETA ZA 2018.g</t>
  </si>
  <si>
    <t xml:space="preserve">  </t>
  </si>
  <si>
    <t xml:space="preserve">                                                Na osnovu člana 37. Zakona o budžetima Federacije Bosne i Hercegovine</t>
  </si>
  <si>
    <t xml:space="preserve"> ("Službene  novine  Federacije  Bosne  i  Hercegovine" broj 102/13,9/14,13/14,8/15,91/15,102/15 i    </t>
  </si>
  <si>
    <t xml:space="preserve">104/16) i člana 12.  Zakona o pripadnosti  javnih  prihoda  Federacije  Bosne  i  Hercegovine ("Službene </t>
  </si>
  <si>
    <t xml:space="preserve">novine Federacije Bosne i Hercegovine" broj 22/06 i 22/09) i člana 22. (stav 1. tačka 3) Statuta općine </t>
  </si>
  <si>
    <t xml:space="preserve">                             </t>
  </si>
  <si>
    <t xml:space="preserve">                                                                  IZMJENE I DOPUNE BUDŽETA OPĆINE VISOKO</t>
  </si>
  <si>
    <t xml:space="preserve">                                                  I. OPĆI DIO</t>
  </si>
  <si>
    <t xml:space="preserve">                                                  član 1.</t>
  </si>
  <si>
    <t xml:space="preserve">                                                (sadržaj)</t>
  </si>
  <si>
    <t>mijenja se i glasi:</t>
  </si>
  <si>
    <t xml:space="preserve">PRIHODI </t>
  </si>
  <si>
    <t>RASHODI I IZDACI</t>
  </si>
  <si>
    <t>VIŠAK/MANJAK</t>
  </si>
  <si>
    <t xml:space="preserve">                                                  član 2.</t>
  </si>
  <si>
    <t xml:space="preserve">                                                (prihodi i rashodi)</t>
  </si>
  <si>
    <t xml:space="preserve">kako slijedi:                                                                                                                          </t>
  </si>
  <si>
    <t>član 3.</t>
  </si>
  <si>
    <r>
      <t>(</t>
    </r>
    <r>
      <rPr>
        <sz val="11"/>
        <color indexed="8"/>
        <rFont val="Calibri"/>
        <family val="2"/>
        <charset val="238"/>
      </rPr>
      <t>izdaci po budžetskim korisnicima)</t>
    </r>
  </si>
  <si>
    <t>član 4.</t>
  </si>
  <si>
    <r>
      <t>(korišćenje tekuće rezerve</t>
    </r>
    <r>
      <rPr>
        <sz val="11"/>
        <color indexed="8"/>
        <rFont val="Calibri"/>
        <family val="2"/>
        <charset val="238"/>
      </rPr>
      <t>)</t>
    </r>
  </si>
  <si>
    <t>o budžetima Federacije Bosne i Hercegovine ("Službene  novine  Federacije  Bosne  i  Hercegovine" broj 102/13,9/14,13/14,8/15,91/15,102/15 i 104/16).</t>
  </si>
  <si>
    <t>član 5.</t>
  </si>
  <si>
    <t>(završne odredbe)</t>
  </si>
  <si>
    <t xml:space="preserve">                                                  ZA 2018.GODINU</t>
  </si>
  <si>
    <t xml:space="preserve">U Budžetu općine Visoko za 2018.godinu ("Službeni glasnik općine Visoko" broj 12/17) član 1. </t>
  </si>
  <si>
    <t>Budžet općine Visoko (u daljem tekstu Budžet) za 2018.godinu sastoji se od:</t>
  </si>
  <si>
    <t xml:space="preserve">U Budžetu općine Visoko za 2018.godinu ("Službeni glasnik općine Visoko" broj 12/17) član 2. </t>
  </si>
  <si>
    <t>Prihodi i primici, rashodi i izdaci po grupama utvrđuju se u bilansu prihoda i izdataka za 2018.g</t>
  </si>
  <si>
    <t>U Budžetu općine Visoko za 2018.godinu ("Službeni glasnik općine Visoko" broj 12/17) član 3. mijenja se i glasi:</t>
  </si>
  <si>
    <t>U Budžetu općine Visoko za 2018.godinu ("Službeni glasnik općine Visoko" broj 12/17) član 4. mijenja se i glasi:</t>
  </si>
  <si>
    <t xml:space="preserve">U tekuću rezervu u 2018.godini izdvojit će se iznos od 30.000,00 KM ili 0,19% od ukupnih izdataka, a koristit će se u skladu sa članom 60. i 61. Zakona  </t>
  </si>
  <si>
    <t>U Budžetu općine Visoko za 2018.godinu ("Službeni glasnik općine Visoko" broj 12/17) član 5. mijenja se i glasi:</t>
  </si>
  <si>
    <t>Budžet stupa na snagu danom objavljivanja u Službenom glasniku općine Visoko, a primjenjivat će se od 01.01.2018.godine.</t>
  </si>
  <si>
    <t>Općinskog vijeća Visoko</t>
  </si>
  <si>
    <t xml:space="preserve">         Bajro Fejzić, prof.</t>
  </si>
  <si>
    <t xml:space="preserve">       PREDSJEDAVAJUĆI</t>
  </si>
  <si>
    <t>3.2.</t>
  </si>
  <si>
    <t>3.2.1.</t>
  </si>
  <si>
    <t>3.2.1.1</t>
  </si>
  <si>
    <t>3.2.1.2.</t>
  </si>
  <si>
    <t>3.2.2.</t>
  </si>
  <si>
    <t>BUDŽET ZA 2018.godinu</t>
  </si>
  <si>
    <t>IZMJENE I DOPUNE BUDŽETA ZA 2018.godinu</t>
  </si>
  <si>
    <t xml:space="preserve">Izdaci u Budžetu za 2018.godinu u iznosu od 15.495.000,00 KM raspoređuju se po korisnicima u Posebnom dijelu Budžeta kako slijedi: </t>
  </si>
  <si>
    <t xml:space="preserve">Visoko ("Službeni glasnik  općine Visoko" broj 1/11,8/13 i 11/18), Općinsko vijeće Visoko na 25 sjednici,  </t>
  </si>
  <si>
    <t>održanoj 21.12.2018.godine, donosi:</t>
  </si>
  <si>
    <t xml:space="preserve">Broj:01/1-02-355/18   </t>
  </si>
  <si>
    <t>Datum: 21.12.2018.g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</si>
</sst>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238"/>
    </font>
    <font>
      <b/>
      <sz val="7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1">
    <xf numFmtId="0" fontId="0" fillId="0" borderId="0" xfId="0"/>
    <xf numFmtId="0" fontId="2" fillId="2" borderId="2" xfId="1" applyNumberFormat="1" applyFont="1" applyBorder="1" applyAlignment="1">
      <alignment horizontal="left"/>
    </xf>
    <xf numFmtId="0" fontId="2" fillId="2" borderId="3" xfId="1" applyNumberFormat="1" applyFont="1" applyBorder="1"/>
    <xf numFmtId="0" fontId="2" fillId="2" borderId="4" xfId="1" applyNumberFormat="1" applyFont="1" applyBorder="1" applyAlignment="1">
      <alignment horizontal="right"/>
    </xf>
    <xf numFmtId="0" fontId="3" fillId="2" borderId="4" xfId="1" applyNumberFormat="1" applyFont="1" applyBorder="1" applyAlignment="1">
      <alignment horizontal="center"/>
    </xf>
    <xf numFmtId="0" fontId="4" fillId="0" borderId="0" xfId="0" applyNumberFormat="1" applyFont="1"/>
    <xf numFmtId="0" fontId="2" fillId="2" borderId="4" xfId="1" applyNumberFormat="1" applyFont="1" applyBorder="1"/>
    <xf numFmtId="0" fontId="2" fillId="2" borderId="5" xfId="1" applyNumberFormat="1" applyFont="1" applyBorder="1" applyAlignment="1">
      <alignment horizontal="right"/>
    </xf>
    <xf numFmtId="0" fontId="3" fillId="2" borderId="5" xfId="1" applyNumberFormat="1" applyFont="1" applyBorder="1"/>
    <xf numFmtId="0" fontId="2" fillId="2" borderId="5" xfId="1" applyNumberFormat="1" applyFont="1" applyBorder="1"/>
    <xf numFmtId="0" fontId="3" fillId="2" borderId="6" xfId="1" applyNumberFormat="1" applyFont="1" applyBorder="1"/>
    <xf numFmtId="0" fontId="2" fillId="2" borderId="8" xfId="1" applyNumberFormat="1" applyFont="1" applyBorder="1"/>
    <xf numFmtId="3" fontId="3" fillId="2" borderId="10" xfId="1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2" borderId="9" xfId="1" applyNumberFormat="1" applyFont="1" applyBorder="1"/>
    <xf numFmtId="0" fontId="2" fillId="2" borderId="9" xfId="1" applyNumberFormat="1" applyFont="1" applyBorder="1" applyAlignment="1">
      <alignment horizontal="right"/>
    </xf>
    <xf numFmtId="0" fontId="3" fillId="2" borderId="9" xfId="1" applyNumberFormat="1" applyFont="1" applyBorder="1"/>
    <xf numFmtId="0" fontId="6" fillId="0" borderId="0" xfId="0" applyNumberFormat="1" applyFont="1"/>
    <xf numFmtId="0" fontId="7" fillId="0" borderId="8" xfId="0" applyNumberFormat="1" applyFont="1" applyBorder="1"/>
    <xf numFmtId="0" fontId="7" fillId="0" borderId="8" xfId="0" applyNumberFormat="1" applyFont="1" applyBorder="1" applyAlignment="1">
      <alignment horizontal="right"/>
    </xf>
    <xf numFmtId="0" fontId="8" fillId="0" borderId="8" xfId="0" applyNumberFormat="1" applyFont="1" applyBorder="1"/>
    <xf numFmtId="0" fontId="7" fillId="0" borderId="0" xfId="0" applyFont="1"/>
    <xf numFmtId="0" fontId="9" fillId="0" borderId="10" xfId="0" applyNumberFormat="1" applyFont="1" applyBorder="1"/>
    <xf numFmtId="0" fontId="9" fillId="0" borderId="10" xfId="0" applyNumberFormat="1" applyFont="1" applyBorder="1" applyAlignment="1">
      <alignment horizontal="right"/>
    </xf>
    <xf numFmtId="0" fontId="10" fillId="0" borderId="10" xfId="0" applyNumberFormat="1" applyFont="1" applyBorder="1"/>
    <xf numFmtId="0" fontId="9" fillId="0" borderId="0" xfId="0" applyFont="1"/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right"/>
    </xf>
    <xf numFmtId="0" fontId="5" fillId="0" borderId="10" xfId="0" applyNumberFormat="1" applyFont="1" applyBorder="1"/>
    <xf numFmtId="0" fontId="6" fillId="0" borderId="0" xfId="0" applyFont="1"/>
    <xf numFmtId="0" fontId="8" fillId="0" borderId="10" xfId="0" applyNumberFormat="1" applyFont="1" applyBorder="1"/>
    <xf numFmtId="0" fontId="9" fillId="0" borderId="8" xfId="0" applyNumberFormat="1" applyFont="1" applyBorder="1"/>
    <xf numFmtId="0" fontId="9" fillId="0" borderId="8" xfId="0" applyNumberFormat="1" applyFont="1" applyBorder="1" applyAlignment="1">
      <alignment horizontal="right"/>
    </xf>
    <xf numFmtId="0" fontId="10" fillId="0" borderId="8" xfId="0" applyNumberFormat="1" applyFont="1" applyBorder="1"/>
    <xf numFmtId="0" fontId="6" fillId="0" borderId="4" xfId="0" applyNumberFormat="1" applyFont="1" applyBorder="1"/>
    <xf numFmtId="0" fontId="6" fillId="0" borderId="4" xfId="0" applyNumberFormat="1" applyFont="1" applyBorder="1" applyAlignment="1">
      <alignment horizontal="right"/>
    </xf>
    <xf numFmtId="0" fontId="5" fillId="0" borderId="4" xfId="0" applyNumberFormat="1" applyFont="1" applyBorder="1"/>
    <xf numFmtId="0" fontId="11" fillId="0" borderId="0" xfId="0" applyFont="1"/>
    <xf numFmtId="0" fontId="6" fillId="0" borderId="0" xfId="0" applyNumberFormat="1" applyFont="1" applyBorder="1"/>
    <xf numFmtId="0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/>
    <xf numFmtId="0" fontId="12" fillId="0" borderId="0" xfId="0" applyNumberFormat="1" applyFont="1"/>
    <xf numFmtId="0" fontId="12" fillId="0" borderId="0" xfId="0" applyNumberFormat="1" applyFont="1" applyAlignment="1">
      <alignment horizontal="right"/>
    </xf>
    <xf numFmtId="0" fontId="13" fillId="0" borderId="0" xfId="0" applyNumberFormat="1" applyFont="1"/>
    <xf numFmtId="0" fontId="2" fillId="2" borderId="10" xfId="1" applyNumberFormat="1" applyFont="1" applyBorder="1" applyAlignment="1">
      <alignment horizontal="center"/>
    </xf>
    <xf numFmtId="0" fontId="3" fillId="2" borderId="10" xfId="1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2" fillId="2" borderId="10" xfId="1" applyNumberFormat="1" applyFont="1" applyBorder="1"/>
    <xf numFmtId="0" fontId="2" fillId="2" borderId="11" xfId="1" applyNumberFormat="1" applyFont="1" applyBorder="1"/>
    <xf numFmtId="0" fontId="2" fillId="2" borderId="11" xfId="1" applyNumberFormat="1" applyFont="1" applyBorder="1" applyAlignment="1">
      <alignment horizontal="right"/>
    </xf>
    <xf numFmtId="0" fontId="12" fillId="0" borderId="0" xfId="0" applyFont="1"/>
    <xf numFmtId="0" fontId="14" fillId="2" borderId="5" xfId="1" applyNumberFormat="1" applyFont="1" applyBorder="1" applyAlignment="1">
      <alignment wrapText="1"/>
    </xf>
    <xf numFmtId="0" fontId="2" fillId="2" borderId="5" xfId="1" applyNumberFormat="1" applyFont="1" applyBorder="1" applyAlignment="1">
      <alignment horizontal="center"/>
    </xf>
    <xf numFmtId="0" fontId="7" fillId="0" borderId="10" xfId="0" applyNumberFormat="1" applyFont="1" applyBorder="1"/>
    <xf numFmtId="0" fontId="2" fillId="2" borderId="9" xfId="1" applyNumberFormat="1" applyFont="1" applyBorder="1" applyAlignment="1"/>
    <xf numFmtId="0" fontId="2" fillId="2" borderId="9" xfId="1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left"/>
    </xf>
    <xf numFmtId="0" fontId="2" fillId="2" borderId="7" xfId="1" applyNumberFormat="1" applyFont="1" applyBorder="1" applyAlignment="1">
      <alignment horizontal="center" wrapText="1"/>
    </xf>
    <xf numFmtId="0" fontId="15" fillId="2" borderId="5" xfId="1" applyNumberFormat="1" applyFont="1" applyBorder="1" applyAlignment="1">
      <alignment wrapText="1"/>
    </xf>
    <xf numFmtId="0" fontId="15" fillId="2" borderId="5" xfId="1" applyNumberFormat="1" applyFont="1" applyBorder="1" applyAlignment="1">
      <alignment horizontal="center" wrapText="1"/>
    </xf>
    <xf numFmtId="16" fontId="6" fillId="0" borderId="10" xfId="0" applyNumberFormat="1" applyFont="1" applyBorder="1" applyAlignment="1">
      <alignment horizontal="right"/>
    </xf>
    <xf numFmtId="14" fontId="6" fillId="0" borderId="10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0" fontId="0" fillId="0" borderId="0" xfId="0" applyNumberFormat="1"/>
    <xf numFmtId="4" fontId="3" fillId="2" borderId="4" xfId="1" applyNumberFormat="1" applyFont="1" applyBorder="1" applyAlignment="1">
      <alignment horizontal="center"/>
    </xf>
    <xf numFmtId="4" fontId="2" fillId="2" borderId="5" xfId="1" applyNumberFormat="1" applyFont="1" applyBorder="1" applyAlignment="1">
      <alignment horizontal="center" wrapText="1"/>
    </xf>
    <xf numFmtId="4" fontId="3" fillId="2" borderId="5" xfId="1" applyNumberFormat="1" applyFont="1" applyBorder="1" applyAlignment="1">
      <alignment horizontal="center"/>
    </xf>
    <xf numFmtId="4" fontId="3" fillId="2" borderId="9" xfId="1" applyNumberFormat="1" applyFont="1" applyBorder="1"/>
    <xf numFmtId="4" fontId="8" fillId="0" borderId="8" xfId="0" applyNumberFormat="1" applyFont="1" applyBorder="1"/>
    <xf numFmtId="4" fontId="10" fillId="0" borderId="10" xfId="0" applyNumberFormat="1" applyFont="1" applyBorder="1"/>
    <xf numFmtId="4" fontId="10" fillId="0" borderId="10" xfId="0" applyNumberFormat="1" applyFont="1" applyBorder="1" applyAlignment="1">
      <alignment horizontal="right"/>
    </xf>
    <xf numFmtId="4" fontId="5" fillId="0" borderId="10" xfId="0" applyNumberFormat="1" applyFont="1" applyBorder="1"/>
    <xf numFmtId="4" fontId="10" fillId="0" borderId="8" xfId="0" applyNumberFormat="1" applyFont="1" applyBorder="1"/>
    <xf numFmtId="4" fontId="5" fillId="0" borderId="4" xfId="0" applyNumberFormat="1" applyFont="1" applyBorder="1"/>
    <xf numFmtId="4" fontId="5" fillId="0" borderId="0" xfId="0" applyNumberFormat="1" applyFont="1" applyBorder="1"/>
    <xf numFmtId="4" fontId="13" fillId="0" borderId="0" xfId="0" applyNumberFormat="1" applyFont="1"/>
    <xf numFmtId="4" fontId="0" fillId="0" borderId="0" xfId="0" applyNumberFormat="1" applyFont="1"/>
    <xf numFmtId="4" fontId="3" fillId="2" borderId="11" xfId="1" applyNumberFormat="1" applyFont="1" applyBorder="1"/>
    <xf numFmtId="4" fontId="10" fillId="0" borderId="4" xfId="0" applyNumberFormat="1" applyFont="1" applyBorder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0" fillId="0" borderId="0" xfId="0" applyBorder="1" applyAlignment="1">
      <alignment wrapText="1"/>
    </xf>
    <xf numFmtId="0" fontId="16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0" xfId="0" applyBorder="1"/>
    <xf numFmtId="0" fontId="0" fillId="0" borderId="10" xfId="0" applyBorder="1"/>
    <xf numFmtId="3" fontId="0" fillId="0" borderId="10" xfId="0" applyNumberFormat="1" applyBorder="1"/>
    <xf numFmtId="0" fontId="4" fillId="0" borderId="0" xfId="0" applyNumberFormat="1" applyFont="1" applyAlignment="1">
      <alignment horizontal="right"/>
    </xf>
    <xf numFmtId="0" fontId="18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applyNumberFormat="1" applyFont="1"/>
    <xf numFmtId="0" fontId="18" fillId="0" borderId="0" xfId="0" applyNumberFormat="1" applyFont="1" applyAlignment="1">
      <alignment horizontal="right"/>
    </xf>
    <xf numFmtId="0" fontId="22" fillId="0" borderId="0" xfId="0" applyNumberFormat="1" applyFont="1"/>
    <xf numFmtId="0" fontId="22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3" fontId="0" fillId="0" borderId="0" xfId="0" applyNumberForma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opLeftCell="A19" zoomScale="150" zoomScaleNormal="150" workbookViewId="0">
      <selection activeCell="D15" sqref="D15"/>
    </sheetView>
  </sheetViews>
  <sheetFormatPr defaultRowHeight="15"/>
  <cols>
    <col min="1" max="1" width="2.7109375" customWidth="1"/>
    <col min="2" max="2" width="34.85546875" customWidth="1"/>
    <col min="3" max="3" width="21.85546875" customWidth="1"/>
    <col min="4" max="4" width="25.28515625" customWidth="1"/>
    <col min="5" max="5" width="14.140625" customWidth="1"/>
    <col min="257" max="257" width="6.140625" customWidth="1"/>
    <col min="258" max="258" width="56.85546875" customWidth="1"/>
    <col min="259" max="259" width="22.85546875" customWidth="1"/>
    <col min="260" max="260" width="10.5703125" customWidth="1"/>
    <col min="513" max="513" width="6.140625" customWidth="1"/>
    <col min="514" max="514" width="56.85546875" customWidth="1"/>
    <col min="515" max="515" width="22.85546875" customWidth="1"/>
    <col min="516" max="516" width="10.5703125" customWidth="1"/>
    <col min="769" max="769" width="6.140625" customWidth="1"/>
    <col min="770" max="770" width="56.85546875" customWidth="1"/>
    <col min="771" max="771" width="22.85546875" customWidth="1"/>
    <col min="772" max="772" width="10.5703125" customWidth="1"/>
    <col min="1025" max="1025" width="6.140625" customWidth="1"/>
    <col min="1026" max="1026" width="56.85546875" customWidth="1"/>
    <col min="1027" max="1027" width="22.85546875" customWidth="1"/>
    <col min="1028" max="1028" width="10.5703125" customWidth="1"/>
    <col min="1281" max="1281" width="6.140625" customWidth="1"/>
    <col min="1282" max="1282" width="56.85546875" customWidth="1"/>
    <col min="1283" max="1283" width="22.85546875" customWidth="1"/>
    <col min="1284" max="1284" width="10.5703125" customWidth="1"/>
    <col min="1537" max="1537" width="6.140625" customWidth="1"/>
    <col min="1538" max="1538" width="56.85546875" customWidth="1"/>
    <col min="1539" max="1539" width="22.85546875" customWidth="1"/>
    <col min="1540" max="1540" width="10.5703125" customWidth="1"/>
    <col min="1793" max="1793" width="6.140625" customWidth="1"/>
    <col min="1794" max="1794" width="56.85546875" customWidth="1"/>
    <col min="1795" max="1795" width="22.85546875" customWidth="1"/>
    <col min="1796" max="1796" width="10.5703125" customWidth="1"/>
    <col min="2049" max="2049" width="6.140625" customWidth="1"/>
    <col min="2050" max="2050" width="56.85546875" customWidth="1"/>
    <col min="2051" max="2051" width="22.85546875" customWidth="1"/>
    <col min="2052" max="2052" width="10.5703125" customWidth="1"/>
    <col min="2305" max="2305" width="6.140625" customWidth="1"/>
    <col min="2306" max="2306" width="56.85546875" customWidth="1"/>
    <col min="2307" max="2307" width="22.85546875" customWidth="1"/>
    <col min="2308" max="2308" width="10.5703125" customWidth="1"/>
    <col min="2561" max="2561" width="6.140625" customWidth="1"/>
    <col min="2562" max="2562" width="56.85546875" customWidth="1"/>
    <col min="2563" max="2563" width="22.85546875" customWidth="1"/>
    <col min="2564" max="2564" width="10.5703125" customWidth="1"/>
    <col min="2817" max="2817" width="6.140625" customWidth="1"/>
    <col min="2818" max="2818" width="56.85546875" customWidth="1"/>
    <col min="2819" max="2819" width="22.85546875" customWidth="1"/>
    <col min="2820" max="2820" width="10.5703125" customWidth="1"/>
    <col min="3073" max="3073" width="6.140625" customWidth="1"/>
    <col min="3074" max="3074" width="56.85546875" customWidth="1"/>
    <col min="3075" max="3075" width="22.85546875" customWidth="1"/>
    <col min="3076" max="3076" width="10.5703125" customWidth="1"/>
    <col min="3329" max="3329" width="6.140625" customWidth="1"/>
    <col min="3330" max="3330" width="56.85546875" customWidth="1"/>
    <col min="3331" max="3331" width="22.85546875" customWidth="1"/>
    <col min="3332" max="3332" width="10.5703125" customWidth="1"/>
    <col min="3585" max="3585" width="6.140625" customWidth="1"/>
    <col min="3586" max="3586" width="56.85546875" customWidth="1"/>
    <col min="3587" max="3587" width="22.85546875" customWidth="1"/>
    <col min="3588" max="3588" width="10.5703125" customWidth="1"/>
    <col min="3841" max="3841" width="6.140625" customWidth="1"/>
    <col min="3842" max="3842" width="56.85546875" customWidth="1"/>
    <col min="3843" max="3843" width="22.85546875" customWidth="1"/>
    <col min="3844" max="3844" width="10.5703125" customWidth="1"/>
    <col min="4097" max="4097" width="6.140625" customWidth="1"/>
    <col min="4098" max="4098" width="56.85546875" customWidth="1"/>
    <col min="4099" max="4099" width="22.85546875" customWidth="1"/>
    <col min="4100" max="4100" width="10.5703125" customWidth="1"/>
    <col min="4353" max="4353" width="6.140625" customWidth="1"/>
    <col min="4354" max="4354" width="56.85546875" customWidth="1"/>
    <col min="4355" max="4355" width="22.85546875" customWidth="1"/>
    <col min="4356" max="4356" width="10.5703125" customWidth="1"/>
    <col min="4609" max="4609" width="6.140625" customWidth="1"/>
    <col min="4610" max="4610" width="56.85546875" customWidth="1"/>
    <col min="4611" max="4611" width="22.85546875" customWidth="1"/>
    <col min="4612" max="4612" width="10.5703125" customWidth="1"/>
    <col min="4865" max="4865" width="6.140625" customWidth="1"/>
    <col min="4866" max="4866" width="56.85546875" customWidth="1"/>
    <col min="4867" max="4867" width="22.85546875" customWidth="1"/>
    <col min="4868" max="4868" width="10.5703125" customWidth="1"/>
    <col min="5121" max="5121" width="6.140625" customWidth="1"/>
    <col min="5122" max="5122" width="56.85546875" customWidth="1"/>
    <col min="5123" max="5123" width="22.85546875" customWidth="1"/>
    <col min="5124" max="5124" width="10.5703125" customWidth="1"/>
    <col min="5377" max="5377" width="6.140625" customWidth="1"/>
    <col min="5378" max="5378" width="56.85546875" customWidth="1"/>
    <col min="5379" max="5379" width="22.85546875" customWidth="1"/>
    <col min="5380" max="5380" width="10.5703125" customWidth="1"/>
    <col min="5633" max="5633" width="6.140625" customWidth="1"/>
    <col min="5634" max="5634" width="56.85546875" customWidth="1"/>
    <col min="5635" max="5635" width="22.85546875" customWidth="1"/>
    <col min="5636" max="5636" width="10.5703125" customWidth="1"/>
    <col min="5889" max="5889" width="6.140625" customWidth="1"/>
    <col min="5890" max="5890" width="56.85546875" customWidth="1"/>
    <col min="5891" max="5891" width="22.85546875" customWidth="1"/>
    <col min="5892" max="5892" width="10.5703125" customWidth="1"/>
    <col min="6145" max="6145" width="6.140625" customWidth="1"/>
    <col min="6146" max="6146" width="56.85546875" customWidth="1"/>
    <col min="6147" max="6147" width="22.85546875" customWidth="1"/>
    <col min="6148" max="6148" width="10.5703125" customWidth="1"/>
    <col min="6401" max="6401" width="6.140625" customWidth="1"/>
    <col min="6402" max="6402" width="56.85546875" customWidth="1"/>
    <col min="6403" max="6403" width="22.85546875" customWidth="1"/>
    <col min="6404" max="6404" width="10.5703125" customWidth="1"/>
    <col min="6657" max="6657" width="6.140625" customWidth="1"/>
    <col min="6658" max="6658" width="56.85546875" customWidth="1"/>
    <col min="6659" max="6659" width="22.85546875" customWidth="1"/>
    <col min="6660" max="6660" width="10.5703125" customWidth="1"/>
    <col min="6913" max="6913" width="6.140625" customWidth="1"/>
    <col min="6914" max="6914" width="56.85546875" customWidth="1"/>
    <col min="6915" max="6915" width="22.85546875" customWidth="1"/>
    <col min="6916" max="6916" width="10.5703125" customWidth="1"/>
    <col min="7169" max="7169" width="6.140625" customWidth="1"/>
    <col min="7170" max="7170" width="56.85546875" customWidth="1"/>
    <col min="7171" max="7171" width="22.85546875" customWidth="1"/>
    <col min="7172" max="7172" width="10.5703125" customWidth="1"/>
    <col min="7425" max="7425" width="6.140625" customWidth="1"/>
    <col min="7426" max="7426" width="56.85546875" customWidth="1"/>
    <col min="7427" max="7427" width="22.85546875" customWidth="1"/>
    <col min="7428" max="7428" width="10.5703125" customWidth="1"/>
    <col min="7681" max="7681" width="6.140625" customWidth="1"/>
    <col min="7682" max="7682" width="56.85546875" customWidth="1"/>
    <col min="7683" max="7683" width="22.85546875" customWidth="1"/>
    <col min="7684" max="7684" width="10.5703125" customWidth="1"/>
    <col min="7937" max="7937" width="6.140625" customWidth="1"/>
    <col min="7938" max="7938" width="56.85546875" customWidth="1"/>
    <col min="7939" max="7939" width="22.85546875" customWidth="1"/>
    <col min="7940" max="7940" width="10.5703125" customWidth="1"/>
    <col min="8193" max="8193" width="6.140625" customWidth="1"/>
    <col min="8194" max="8194" width="56.85546875" customWidth="1"/>
    <col min="8195" max="8195" width="22.85546875" customWidth="1"/>
    <col min="8196" max="8196" width="10.5703125" customWidth="1"/>
    <col min="8449" max="8449" width="6.140625" customWidth="1"/>
    <col min="8450" max="8450" width="56.85546875" customWidth="1"/>
    <col min="8451" max="8451" width="22.85546875" customWidth="1"/>
    <col min="8452" max="8452" width="10.5703125" customWidth="1"/>
    <col min="8705" max="8705" width="6.140625" customWidth="1"/>
    <col min="8706" max="8706" width="56.85546875" customWidth="1"/>
    <col min="8707" max="8707" width="22.85546875" customWidth="1"/>
    <col min="8708" max="8708" width="10.5703125" customWidth="1"/>
    <col min="8961" max="8961" width="6.140625" customWidth="1"/>
    <col min="8962" max="8962" width="56.85546875" customWidth="1"/>
    <col min="8963" max="8963" width="22.85546875" customWidth="1"/>
    <col min="8964" max="8964" width="10.5703125" customWidth="1"/>
    <col min="9217" max="9217" width="6.140625" customWidth="1"/>
    <col min="9218" max="9218" width="56.85546875" customWidth="1"/>
    <col min="9219" max="9219" width="22.85546875" customWidth="1"/>
    <col min="9220" max="9220" width="10.5703125" customWidth="1"/>
    <col min="9473" max="9473" width="6.140625" customWidth="1"/>
    <col min="9474" max="9474" width="56.85546875" customWidth="1"/>
    <col min="9475" max="9475" width="22.85546875" customWidth="1"/>
    <col min="9476" max="9476" width="10.5703125" customWidth="1"/>
    <col min="9729" max="9729" width="6.140625" customWidth="1"/>
    <col min="9730" max="9730" width="56.85546875" customWidth="1"/>
    <col min="9731" max="9731" width="22.85546875" customWidth="1"/>
    <col min="9732" max="9732" width="10.5703125" customWidth="1"/>
    <col min="9985" max="9985" width="6.140625" customWidth="1"/>
    <col min="9986" max="9986" width="56.85546875" customWidth="1"/>
    <col min="9987" max="9987" width="22.85546875" customWidth="1"/>
    <col min="9988" max="9988" width="10.5703125" customWidth="1"/>
    <col min="10241" max="10241" width="6.140625" customWidth="1"/>
    <col min="10242" max="10242" width="56.85546875" customWidth="1"/>
    <col min="10243" max="10243" width="22.85546875" customWidth="1"/>
    <col min="10244" max="10244" width="10.5703125" customWidth="1"/>
    <col min="10497" max="10497" width="6.140625" customWidth="1"/>
    <col min="10498" max="10498" width="56.85546875" customWidth="1"/>
    <col min="10499" max="10499" width="22.85546875" customWidth="1"/>
    <col min="10500" max="10500" width="10.5703125" customWidth="1"/>
    <col min="10753" max="10753" width="6.140625" customWidth="1"/>
    <col min="10754" max="10754" width="56.85546875" customWidth="1"/>
    <col min="10755" max="10755" width="22.85546875" customWidth="1"/>
    <col min="10756" max="10756" width="10.5703125" customWidth="1"/>
    <col min="11009" max="11009" width="6.140625" customWidth="1"/>
    <col min="11010" max="11010" width="56.85546875" customWidth="1"/>
    <col min="11011" max="11011" width="22.85546875" customWidth="1"/>
    <col min="11012" max="11012" width="10.5703125" customWidth="1"/>
    <col min="11265" max="11265" width="6.140625" customWidth="1"/>
    <col min="11266" max="11266" width="56.85546875" customWidth="1"/>
    <col min="11267" max="11267" width="22.85546875" customWidth="1"/>
    <col min="11268" max="11268" width="10.5703125" customWidth="1"/>
    <col min="11521" max="11521" width="6.140625" customWidth="1"/>
    <col min="11522" max="11522" width="56.85546875" customWidth="1"/>
    <col min="11523" max="11523" width="22.85546875" customWidth="1"/>
    <col min="11524" max="11524" width="10.5703125" customWidth="1"/>
    <col min="11777" max="11777" width="6.140625" customWidth="1"/>
    <col min="11778" max="11778" width="56.85546875" customWidth="1"/>
    <col min="11779" max="11779" width="22.85546875" customWidth="1"/>
    <col min="11780" max="11780" width="10.5703125" customWidth="1"/>
    <col min="12033" max="12033" width="6.140625" customWidth="1"/>
    <col min="12034" max="12034" width="56.85546875" customWidth="1"/>
    <col min="12035" max="12035" width="22.85546875" customWidth="1"/>
    <col min="12036" max="12036" width="10.5703125" customWidth="1"/>
    <col min="12289" max="12289" width="6.140625" customWidth="1"/>
    <col min="12290" max="12290" width="56.85546875" customWidth="1"/>
    <col min="12291" max="12291" width="22.85546875" customWidth="1"/>
    <col min="12292" max="12292" width="10.5703125" customWidth="1"/>
    <col min="12545" max="12545" width="6.140625" customWidth="1"/>
    <col min="12546" max="12546" width="56.85546875" customWidth="1"/>
    <col min="12547" max="12547" width="22.85546875" customWidth="1"/>
    <col min="12548" max="12548" width="10.5703125" customWidth="1"/>
    <col min="12801" max="12801" width="6.140625" customWidth="1"/>
    <col min="12802" max="12802" width="56.85546875" customWidth="1"/>
    <col min="12803" max="12803" width="22.85546875" customWidth="1"/>
    <col min="12804" max="12804" width="10.5703125" customWidth="1"/>
    <col min="13057" max="13057" width="6.140625" customWidth="1"/>
    <col min="13058" max="13058" width="56.85546875" customWidth="1"/>
    <col min="13059" max="13059" width="22.85546875" customWidth="1"/>
    <col min="13060" max="13060" width="10.5703125" customWidth="1"/>
    <col min="13313" max="13313" width="6.140625" customWidth="1"/>
    <col min="13314" max="13314" width="56.85546875" customWidth="1"/>
    <col min="13315" max="13315" width="22.85546875" customWidth="1"/>
    <col min="13316" max="13316" width="10.5703125" customWidth="1"/>
    <col min="13569" max="13569" width="6.140625" customWidth="1"/>
    <col min="13570" max="13570" width="56.85546875" customWidth="1"/>
    <col min="13571" max="13571" width="22.85546875" customWidth="1"/>
    <col min="13572" max="13572" width="10.5703125" customWidth="1"/>
    <col min="13825" max="13825" width="6.140625" customWidth="1"/>
    <col min="13826" max="13826" width="56.85546875" customWidth="1"/>
    <col min="13827" max="13827" width="22.85546875" customWidth="1"/>
    <col min="13828" max="13828" width="10.5703125" customWidth="1"/>
    <col min="14081" max="14081" width="6.140625" customWidth="1"/>
    <col min="14082" max="14082" width="56.85546875" customWidth="1"/>
    <col min="14083" max="14083" width="22.85546875" customWidth="1"/>
    <col min="14084" max="14084" width="10.5703125" customWidth="1"/>
    <col min="14337" max="14337" width="6.140625" customWidth="1"/>
    <col min="14338" max="14338" width="56.85546875" customWidth="1"/>
    <col min="14339" max="14339" width="22.85546875" customWidth="1"/>
    <col min="14340" max="14340" width="10.5703125" customWidth="1"/>
    <col min="14593" max="14593" width="6.140625" customWidth="1"/>
    <col min="14594" max="14594" width="56.85546875" customWidth="1"/>
    <col min="14595" max="14595" width="22.85546875" customWidth="1"/>
    <col min="14596" max="14596" width="10.5703125" customWidth="1"/>
    <col min="14849" max="14849" width="6.140625" customWidth="1"/>
    <col min="14850" max="14850" width="56.85546875" customWidth="1"/>
    <col min="14851" max="14851" width="22.85546875" customWidth="1"/>
    <col min="14852" max="14852" width="10.5703125" customWidth="1"/>
    <col min="15105" max="15105" width="6.140625" customWidth="1"/>
    <col min="15106" max="15106" width="56.85546875" customWidth="1"/>
    <col min="15107" max="15107" width="22.85546875" customWidth="1"/>
    <col min="15108" max="15108" width="10.5703125" customWidth="1"/>
    <col min="15361" max="15361" width="6.140625" customWidth="1"/>
    <col min="15362" max="15362" width="56.85546875" customWidth="1"/>
    <col min="15363" max="15363" width="22.85546875" customWidth="1"/>
    <col min="15364" max="15364" width="10.5703125" customWidth="1"/>
    <col min="15617" max="15617" width="6.140625" customWidth="1"/>
    <col min="15618" max="15618" width="56.85546875" customWidth="1"/>
    <col min="15619" max="15619" width="22.85546875" customWidth="1"/>
    <col min="15620" max="15620" width="10.5703125" customWidth="1"/>
    <col min="15873" max="15873" width="6.140625" customWidth="1"/>
    <col min="15874" max="15874" width="56.85546875" customWidth="1"/>
    <col min="15875" max="15875" width="22.85546875" customWidth="1"/>
    <col min="15876" max="15876" width="10.5703125" customWidth="1"/>
    <col min="16129" max="16129" width="6.140625" customWidth="1"/>
    <col min="16130" max="16130" width="56.85546875" customWidth="1"/>
    <col min="16131" max="16131" width="22.85546875" customWidth="1"/>
    <col min="16132" max="16132" width="10.5703125" customWidth="1"/>
  </cols>
  <sheetData>
    <row r="1" spans="1:4">
      <c r="C1" s="86"/>
      <c r="D1" s="87"/>
    </row>
    <row r="2" spans="1:4" s="88" customFormat="1" ht="12.75">
      <c r="A2" s="88" t="s">
        <v>415</v>
      </c>
    </row>
    <row r="3" spans="1:4" s="67" customFormat="1">
      <c r="A3" t="s">
        <v>416</v>
      </c>
    </row>
    <row r="4" spans="1:4" s="67" customFormat="1">
      <c r="A4" t="s">
        <v>417</v>
      </c>
    </row>
    <row r="5" spans="1:4" s="67" customFormat="1">
      <c r="A5" t="s">
        <v>418</v>
      </c>
    </row>
    <row r="6" spans="1:4" s="67" customFormat="1">
      <c r="A6" t="s">
        <v>419</v>
      </c>
    </row>
    <row r="7" spans="1:4" s="67" customFormat="1">
      <c r="A7" t="s">
        <v>460</v>
      </c>
    </row>
    <row r="8" spans="1:4" s="67" customFormat="1">
      <c r="A8" t="s">
        <v>461</v>
      </c>
    </row>
    <row r="10" spans="1:4" s="89" customFormat="1" ht="18.75">
      <c r="A10" s="89" t="s">
        <v>420</v>
      </c>
      <c r="B10" s="90" t="s">
        <v>421</v>
      </c>
    </row>
    <row r="11" spans="1:4" s="89" customFormat="1" ht="18.75">
      <c r="B11" s="90" t="s">
        <v>439</v>
      </c>
    </row>
    <row r="12" spans="1:4" s="89" customFormat="1">
      <c r="B12" s="86"/>
    </row>
    <row r="13" spans="1:4" s="89" customFormat="1">
      <c r="B13" s="86" t="s">
        <v>422</v>
      </c>
    </row>
    <row r="15" spans="1:4">
      <c r="B15" s="91" t="s">
        <v>423</v>
      </c>
    </row>
    <row r="16" spans="1:4">
      <c r="B16" s="91" t="s">
        <v>424</v>
      </c>
    </row>
    <row r="18" spans="1:4">
      <c r="A18" t="s">
        <v>440</v>
      </c>
    </row>
    <row r="19" spans="1:4">
      <c r="A19" t="s">
        <v>425</v>
      </c>
    </row>
    <row r="21" spans="1:4" s="92" customFormat="1">
      <c r="A21" s="92" t="s">
        <v>441</v>
      </c>
    </row>
    <row r="22" spans="1:4" s="92" customFormat="1"/>
    <row r="23" spans="1:4" ht="45" customHeight="1">
      <c r="A23" s="93"/>
      <c r="B23" s="94" t="s">
        <v>1</v>
      </c>
      <c r="C23" s="95" t="s">
        <v>457</v>
      </c>
      <c r="D23" s="95" t="s">
        <v>458</v>
      </c>
    </row>
    <row r="24" spans="1:4">
      <c r="A24" s="93"/>
      <c r="B24" s="96"/>
      <c r="C24" s="97"/>
      <c r="D24" s="97"/>
    </row>
    <row r="25" spans="1:4">
      <c r="A25" s="98"/>
      <c r="B25" s="99" t="s">
        <v>426</v>
      </c>
      <c r="C25" s="100">
        <v>17800000</v>
      </c>
      <c r="D25" s="100">
        <v>15495000</v>
      </c>
    </row>
    <row r="26" spans="1:4">
      <c r="A26" s="98"/>
      <c r="B26" s="99"/>
      <c r="C26" s="100"/>
      <c r="D26" s="100"/>
    </row>
    <row r="27" spans="1:4">
      <c r="A27" s="98"/>
      <c r="B27" s="99" t="s">
        <v>427</v>
      </c>
      <c r="C27" s="100">
        <v>17800000</v>
      </c>
      <c r="D27" s="100">
        <v>15495000</v>
      </c>
    </row>
    <row r="28" spans="1:4">
      <c r="A28" s="98"/>
      <c r="B28" s="99"/>
      <c r="C28" s="100"/>
      <c r="D28" s="100"/>
    </row>
    <row r="29" spans="1:4">
      <c r="A29" s="98"/>
      <c r="B29" s="99" t="s">
        <v>428</v>
      </c>
      <c r="C29" s="100">
        <v>0</v>
      </c>
      <c r="D29" s="100">
        <v>0</v>
      </c>
    </row>
    <row r="33" spans="1:2">
      <c r="B33" s="91" t="s">
        <v>429</v>
      </c>
    </row>
    <row r="34" spans="1:2">
      <c r="B34" s="91" t="s">
        <v>430</v>
      </c>
    </row>
    <row r="35" spans="1:2">
      <c r="B35" s="91"/>
    </row>
    <row r="36" spans="1:2">
      <c r="A36" t="s">
        <v>442</v>
      </c>
    </row>
    <row r="37" spans="1:2">
      <c r="A37" t="s">
        <v>425</v>
      </c>
    </row>
    <row r="38" spans="1:2">
      <c r="B38" s="91"/>
    </row>
    <row r="39" spans="1:2">
      <c r="A39" t="s">
        <v>443</v>
      </c>
    </row>
    <row r="40" spans="1:2">
      <c r="A40" t="s">
        <v>431</v>
      </c>
    </row>
    <row r="46" spans="1:2">
      <c r="B46">
        <v>1</v>
      </c>
    </row>
  </sheetData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08"/>
  <sheetViews>
    <sheetView topLeftCell="A70" zoomScale="120" zoomScaleNormal="120" workbookViewId="0">
      <selection activeCell="F6" sqref="F6"/>
    </sheetView>
  </sheetViews>
  <sheetFormatPr defaultRowHeight="15"/>
  <cols>
    <col min="1" max="1" width="6.85546875" style="41" customWidth="1"/>
    <col min="2" max="2" width="6.7109375" style="41" customWidth="1"/>
    <col min="3" max="3" width="7" style="41" customWidth="1"/>
    <col min="4" max="4" width="6.5703125" style="42" customWidth="1"/>
    <col min="5" max="5" width="69.5703125" style="43" customWidth="1"/>
    <col min="6" max="6" width="21.7109375" style="82" customWidth="1"/>
    <col min="243" max="243" width="6.85546875" customWidth="1"/>
    <col min="244" max="244" width="6.7109375" customWidth="1"/>
    <col min="245" max="245" width="7.85546875" customWidth="1"/>
    <col min="246" max="246" width="6.5703125" customWidth="1"/>
    <col min="247" max="247" width="59.85546875" customWidth="1"/>
    <col min="248" max="248" width="12.28515625" customWidth="1"/>
    <col min="249" max="249" width="10.85546875" customWidth="1"/>
    <col min="250" max="250" width="12" customWidth="1"/>
    <col min="251" max="251" width="10.140625" customWidth="1"/>
    <col min="499" max="499" width="6.85546875" customWidth="1"/>
    <col min="500" max="500" width="6.7109375" customWidth="1"/>
    <col min="501" max="501" width="7.85546875" customWidth="1"/>
    <col min="502" max="502" width="6.5703125" customWidth="1"/>
    <col min="503" max="503" width="59.85546875" customWidth="1"/>
    <col min="504" max="504" width="12.28515625" customWidth="1"/>
    <col min="505" max="505" width="10.85546875" customWidth="1"/>
    <col min="506" max="506" width="12" customWidth="1"/>
    <col min="507" max="507" width="10.140625" customWidth="1"/>
    <col min="755" max="755" width="6.85546875" customWidth="1"/>
    <col min="756" max="756" width="6.7109375" customWidth="1"/>
    <col min="757" max="757" width="7.85546875" customWidth="1"/>
    <col min="758" max="758" width="6.5703125" customWidth="1"/>
    <col min="759" max="759" width="59.85546875" customWidth="1"/>
    <col min="760" max="760" width="12.28515625" customWidth="1"/>
    <col min="761" max="761" width="10.85546875" customWidth="1"/>
    <col min="762" max="762" width="12" customWidth="1"/>
    <col min="763" max="763" width="10.140625" customWidth="1"/>
    <col min="1011" max="1011" width="6.85546875" customWidth="1"/>
    <col min="1012" max="1012" width="6.7109375" customWidth="1"/>
    <col min="1013" max="1013" width="7.85546875" customWidth="1"/>
    <col min="1014" max="1014" width="6.5703125" customWidth="1"/>
    <col min="1015" max="1015" width="59.85546875" customWidth="1"/>
    <col min="1016" max="1016" width="12.28515625" customWidth="1"/>
    <col min="1017" max="1017" width="10.85546875" customWidth="1"/>
    <col min="1018" max="1018" width="12" customWidth="1"/>
    <col min="1019" max="1019" width="10.140625" customWidth="1"/>
    <col min="1267" max="1267" width="6.85546875" customWidth="1"/>
    <col min="1268" max="1268" width="6.7109375" customWidth="1"/>
    <col min="1269" max="1269" width="7.85546875" customWidth="1"/>
    <col min="1270" max="1270" width="6.5703125" customWidth="1"/>
    <col min="1271" max="1271" width="59.85546875" customWidth="1"/>
    <col min="1272" max="1272" width="12.28515625" customWidth="1"/>
    <col min="1273" max="1273" width="10.85546875" customWidth="1"/>
    <col min="1274" max="1274" width="12" customWidth="1"/>
    <col min="1275" max="1275" width="10.140625" customWidth="1"/>
    <col min="1523" max="1523" width="6.85546875" customWidth="1"/>
    <col min="1524" max="1524" width="6.7109375" customWidth="1"/>
    <col min="1525" max="1525" width="7.85546875" customWidth="1"/>
    <col min="1526" max="1526" width="6.5703125" customWidth="1"/>
    <col min="1527" max="1527" width="59.85546875" customWidth="1"/>
    <col min="1528" max="1528" width="12.28515625" customWidth="1"/>
    <col min="1529" max="1529" width="10.85546875" customWidth="1"/>
    <col min="1530" max="1530" width="12" customWidth="1"/>
    <col min="1531" max="1531" width="10.140625" customWidth="1"/>
    <col min="1779" max="1779" width="6.85546875" customWidth="1"/>
    <col min="1780" max="1780" width="6.7109375" customWidth="1"/>
    <col min="1781" max="1781" width="7.85546875" customWidth="1"/>
    <col min="1782" max="1782" width="6.5703125" customWidth="1"/>
    <col min="1783" max="1783" width="59.85546875" customWidth="1"/>
    <col min="1784" max="1784" width="12.28515625" customWidth="1"/>
    <col min="1785" max="1785" width="10.85546875" customWidth="1"/>
    <col min="1786" max="1786" width="12" customWidth="1"/>
    <col min="1787" max="1787" width="10.140625" customWidth="1"/>
    <col min="2035" max="2035" width="6.85546875" customWidth="1"/>
    <col min="2036" max="2036" width="6.7109375" customWidth="1"/>
    <col min="2037" max="2037" width="7.85546875" customWidth="1"/>
    <col min="2038" max="2038" width="6.5703125" customWidth="1"/>
    <col min="2039" max="2039" width="59.85546875" customWidth="1"/>
    <col min="2040" max="2040" width="12.28515625" customWidth="1"/>
    <col min="2041" max="2041" width="10.85546875" customWidth="1"/>
    <col min="2042" max="2042" width="12" customWidth="1"/>
    <col min="2043" max="2043" width="10.140625" customWidth="1"/>
    <col min="2291" max="2291" width="6.85546875" customWidth="1"/>
    <col min="2292" max="2292" width="6.7109375" customWidth="1"/>
    <col min="2293" max="2293" width="7.85546875" customWidth="1"/>
    <col min="2294" max="2294" width="6.5703125" customWidth="1"/>
    <col min="2295" max="2295" width="59.85546875" customWidth="1"/>
    <col min="2296" max="2296" width="12.28515625" customWidth="1"/>
    <col min="2297" max="2297" width="10.85546875" customWidth="1"/>
    <col min="2298" max="2298" width="12" customWidth="1"/>
    <col min="2299" max="2299" width="10.140625" customWidth="1"/>
    <col min="2547" max="2547" width="6.85546875" customWidth="1"/>
    <col min="2548" max="2548" width="6.7109375" customWidth="1"/>
    <col min="2549" max="2549" width="7.85546875" customWidth="1"/>
    <col min="2550" max="2550" width="6.5703125" customWidth="1"/>
    <col min="2551" max="2551" width="59.85546875" customWidth="1"/>
    <col min="2552" max="2552" width="12.28515625" customWidth="1"/>
    <col min="2553" max="2553" width="10.85546875" customWidth="1"/>
    <col min="2554" max="2554" width="12" customWidth="1"/>
    <col min="2555" max="2555" width="10.140625" customWidth="1"/>
    <col min="2803" max="2803" width="6.85546875" customWidth="1"/>
    <col min="2804" max="2804" width="6.7109375" customWidth="1"/>
    <col min="2805" max="2805" width="7.85546875" customWidth="1"/>
    <col min="2806" max="2806" width="6.5703125" customWidth="1"/>
    <col min="2807" max="2807" width="59.85546875" customWidth="1"/>
    <col min="2808" max="2808" width="12.28515625" customWidth="1"/>
    <col min="2809" max="2809" width="10.85546875" customWidth="1"/>
    <col min="2810" max="2810" width="12" customWidth="1"/>
    <col min="2811" max="2811" width="10.140625" customWidth="1"/>
    <col min="3059" max="3059" width="6.85546875" customWidth="1"/>
    <col min="3060" max="3060" width="6.7109375" customWidth="1"/>
    <col min="3061" max="3061" width="7.85546875" customWidth="1"/>
    <col min="3062" max="3062" width="6.5703125" customWidth="1"/>
    <col min="3063" max="3063" width="59.85546875" customWidth="1"/>
    <col min="3064" max="3064" width="12.28515625" customWidth="1"/>
    <col min="3065" max="3065" width="10.85546875" customWidth="1"/>
    <col min="3066" max="3066" width="12" customWidth="1"/>
    <col min="3067" max="3067" width="10.140625" customWidth="1"/>
    <col min="3315" max="3315" width="6.85546875" customWidth="1"/>
    <col min="3316" max="3316" width="6.7109375" customWidth="1"/>
    <col min="3317" max="3317" width="7.85546875" customWidth="1"/>
    <col min="3318" max="3318" width="6.5703125" customWidth="1"/>
    <col min="3319" max="3319" width="59.85546875" customWidth="1"/>
    <col min="3320" max="3320" width="12.28515625" customWidth="1"/>
    <col min="3321" max="3321" width="10.85546875" customWidth="1"/>
    <col min="3322" max="3322" width="12" customWidth="1"/>
    <col min="3323" max="3323" width="10.140625" customWidth="1"/>
    <col min="3571" max="3571" width="6.85546875" customWidth="1"/>
    <col min="3572" max="3572" width="6.7109375" customWidth="1"/>
    <col min="3573" max="3573" width="7.85546875" customWidth="1"/>
    <col min="3574" max="3574" width="6.5703125" customWidth="1"/>
    <col min="3575" max="3575" width="59.85546875" customWidth="1"/>
    <col min="3576" max="3576" width="12.28515625" customWidth="1"/>
    <col min="3577" max="3577" width="10.85546875" customWidth="1"/>
    <col min="3578" max="3578" width="12" customWidth="1"/>
    <col min="3579" max="3579" width="10.140625" customWidth="1"/>
    <col min="3827" max="3827" width="6.85546875" customWidth="1"/>
    <col min="3828" max="3828" width="6.7109375" customWidth="1"/>
    <col min="3829" max="3829" width="7.85546875" customWidth="1"/>
    <col min="3830" max="3830" width="6.5703125" customWidth="1"/>
    <col min="3831" max="3831" width="59.85546875" customWidth="1"/>
    <col min="3832" max="3832" width="12.28515625" customWidth="1"/>
    <col min="3833" max="3833" width="10.85546875" customWidth="1"/>
    <col min="3834" max="3834" width="12" customWidth="1"/>
    <col min="3835" max="3835" width="10.140625" customWidth="1"/>
    <col min="4083" max="4083" width="6.85546875" customWidth="1"/>
    <col min="4084" max="4084" width="6.7109375" customWidth="1"/>
    <col min="4085" max="4085" width="7.85546875" customWidth="1"/>
    <col min="4086" max="4086" width="6.5703125" customWidth="1"/>
    <col min="4087" max="4087" width="59.85546875" customWidth="1"/>
    <col min="4088" max="4088" width="12.28515625" customWidth="1"/>
    <col min="4089" max="4089" width="10.85546875" customWidth="1"/>
    <col min="4090" max="4090" width="12" customWidth="1"/>
    <col min="4091" max="4091" width="10.140625" customWidth="1"/>
    <col min="4339" max="4339" width="6.85546875" customWidth="1"/>
    <col min="4340" max="4340" width="6.7109375" customWidth="1"/>
    <col min="4341" max="4341" width="7.85546875" customWidth="1"/>
    <col min="4342" max="4342" width="6.5703125" customWidth="1"/>
    <col min="4343" max="4343" width="59.85546875" customWidth="1"/>
    <col min="4344" max="4344" width="12.28515625" customWidth="1"/>
    <col min="4345" max="4345" width="10.85546875" customWidth="1"/>
    <col min="4346" max="4346" width="12" customWidth="1"/>
    <col min="4347" max="4347" width="10.140625" customWidth="1"/>
    <col min="4595" max="4595" width="6.85546875" customWidth="1"/>
    <col min="4596" max="4596" width="6.7109375" customWidth="1"/>
    <col min="4597" max="4597" width="7.85546875" customWidth="1"/>
    <col min="4598" max="4598" width="6.5703125" customWidth="1"/>
    <col min="4599" max="4599" width="59.85546875" customWidth="1"/>
    <col min="4600" max="4600" width="12.28515625" customWidth="1"/>
    <col min="4601" max="4601" width="10.85546875" customWidth="1"/>
    <col min="4602" max="4602" width="12" customWidth="1"/>
    <col min="4603" max="4603" width="10.140625" customWidth="1"/>
    <col min="4851" max="4851" width="6.85546875" customWidth="1"/>
    <col min="4852" max="4852" width="6.7109375" customWidth="1"/>
    <col min="4853" max="4853" width="7.85546875" customWidth="1"/>
    <col min="4854" max="4854" width="6.5703125" customWidth="1"/>
    <col min="4855" max="4855" width="59.85546875" customWidth="1"/>
    <col min="4856" max="4856" width="12.28515625" customWidth="1"/>
    <col min="4857" max="4857" width="10.85546875" customWidth="1"/>
    <col min="4858" max="4858" width="12" customWidth="1"/>
    <col min="4859" max="4859" width="10.140625" customWidth="1"/>
    <col min="5107" max="5107" width="6.85546875" customWidth="1"/>
    <col min="5108" max="5108" width="6.7109375" customWidth="1"/>
    <col min="5109" max="5109" width="7.85546875" customWidth="1"/>
    <col min="5110" max="5110" width="6.5703125" customWidth="1"/>
    <col min="5111" max="5111" width="59.85546875" customWidth="1"/>
    <col min="5112" max="5112" width="12.28515625" customWidth="1"/>
    <col min="5113" max="5113" width="10.85546875" customWidth="1"/>
    <col min="5114" max="5114" width="12" customWidth="1"/>
    <col min="5115" max="5115" width="10.140625" customWidth="1"/>
    <col min="5363" max="5363" width="6.85546875" customWidth="1"/>
    <col min="5364" max="5364" width="6.7109375" customWidth="1"/>
    <col min="5365" max="5365" width="7.85546875" customWidth="1"/>
    <col min="5366" max="5366" width="6.5703125" customWidth="1"/>
    <col min="5367" max="5367" width="59.85546875" customWidth="1"/>
    <col min="5368" max="5368" width="12.28515625" customWidth="1"/>
    <col min="5369" max="5369" width="10.85546875" customWidth="1"/>
    <col min="5370" max="5370" width="12" customWidth="1"/>
    <col min="5371" max="5371" width="10.140625" customWidth="1"/>
    <col min="5619" max="5619" width="6.85546875" customWidth="1"/>
    <col min="5620" max="5620" width="6.7109375" customWidth="1"/>
    <col min="5621" max="5621" width="7.85546875" customWidth="1"/>
    <col min="5622" max="5622" width="6.5703125" customWidth="1"/>
    <col min="5623" max="5623" width="59.85546875" customWidth="1"/>
    <col min="5624" max="5624" width="12.28515625" customWidth="1"/>
    <col min="5625" max="5625" width="10.85546875" customWidth="1"/>
    <col min="5626" max="5626" width="12" customWidth="1"/>
    <col min="5627" max="5627" width="10.140625" customWidth="1"/>
    <col min="5875" max="5875" width="6.85546875" customWidth="1"/>
    <col min="5876" max="5876" width="6.7109375" customWidth="1"/>
    <col min="5877" max="5877" width="7.85546875" customWidth="1"/>
    <col min="5878" max="5878" width="6.5703125" customWidth="1"/>
    <col min="5879" max="5879" width="59.85546875" customWidth="1"/>
    <col min="5880" max="5880" width="12.28515625" customWidth="1"/>
    <col min="5881" max="5881" width="10.85546875" customWidth="1"/>
    <col min="5882" max="5882" width="12" customWidth="1"/>
    <col min="5883" max="5883" width="10.140625" customWidth="1"/>
    <col min="6131" max="6131" width="6.85546875" customWidth="1"/>
    <col min="6132" max="6132" width="6.7109375" customWidth="1"/>
    <col min="6133" max="6133" width="7.85546875" customWidth="1"/>
    <col min="6134" max="6134" width="6.5703125" customWidth="1"/>
    <col min="6135" max="6135" width="59.85546875" customWidth="1"/>
    <col min="6136" max="6136" width="12.28515625" customWidth="1"/>
    <col min="6137" max="6137" width="10.85546875" customWidth="1"/>
    <col min="6138" max="6138" width="12" customWidth="1"/>
    <col min="6139" max="6139" width="10.140625" customWidth="1"/>
    <col min="6387" max="6387" width="6.85546875" customWidth="1"/>
    <col min="6388" max="6388" width="6.7109375" customWidth="1"/>
    <col min="6389" max="6389" width="7.85546875" customWidth="1"/>
    <col min="6390" max="6390" width="6.5703125" customWidth="1"/>
    <col min="6391" max="6391" width="59.85546875" customWidth="1"/>
    <col min="6392" max="6392" width="12.28515625" customWidth="1"/>
    <col min="6393" max="6393" width="10.85546875" customWidth="1"/>
    <col min="6394" max="6394" width="12" customWidth="1"/>
    <col min="6395" max="6395" width="10.140625" customWidth="1"/>
    <col min="6643" max="6643" width="6.85546875" customWidth="1"/>
    <col min="6644" max="6644" width="6.7109375" customWidth="1"/>
    <col min="6645" max="6645" width="7.85546875" customWidth="1"/>
    <col min="6646" max="6646" width="6.5703125" customWidth="1"/>
    <col min="6647" max="6647" width="59.85546875" customWidth="1"/>
    <col min="6648" max="6648" width="12.28515625" customWidth="1"/>
    <col min="6649" max="6649" width="10.85546875" customWidth="1"/>
    <col min="6650" max="6650" width="12" customWidth="1"/>
    <col min="6651" max="6651" width="10.140625" customWidth="1"/>
    <col min="6899" max="6899" width="6.85546875" customWidth="1"/>
    <col min="6900" max="6900" width="6.7109375" customWidth="1"/>
    <col min="6901" max="6901" width="7.85546875" customWidth="1"/>
    <col min="6902" max="6902" width="6.5703125" customWidth="1"/>
    <col min="6903" max="6903" width="59.85546875" customWidth="1"/>
    <col min="6904" max="6904" width="12.28515625" customWidth="1"/>
    <col min="6905" max="6905" width="10.85546875" customWidth="1"/>
    <col min="6906" max="6906" width="12" customWidth="1"/>
    <col min="6907" max="6907" width="10.140625" customWidth="1"/>
    <col min="7155" max="7155" width="6.85546875" customWidth="1"/>
    <col min="7156" max="7156" width="6.7109375" customWidth="1"/>
    <col min="7157" max="7157" width="7.85546875" customWidth="1"/>
    <col min="7158" max="7158" width="6.5703125" customWidth="1"/>
    <col min="7159" max="7159" width="59.85546875" customWidth="1"/>
    <col min="7160" max="7160" width="12.28515625" customWidth="1"/>
    <col min="7161" max="7161" width="10.85546875" customWidth="1"/>
    <col min="7162" max="7162" width="12" customWidth="1"/>
    <col min="7163" max="7163" width="10.140625" customWidth="1"/>
    <col min="7411" max="7411" width="6.85546875" customWidth="1"/>
    <col min="7412" max="7412" width="6.7109375" customWidth="1"/>
    <col min="7413" max="7413" width="7.85546875" customWidth="1"/>
    <col min="7414" max="7414" width="6.5703125" customWidth="1"/>
    <col min="7415" max="7415" width="59.85546875" customWidth="1"/>
    <col min="7416" max="7416" width="12.28515625" customWidth="1"/>
    <col min="7417" max="7417" width="10.85546875" customWidth="1"/>
    <col min="7418" max="7418" width="12" customWidth="1"/>
    <col min="7419" max="7419" width="10.140625" customWidth="1"/>
    <col min="7667" max="7667" width="6.85546875" customWidth="1"/>
    <col min="7668" max="7668" width="6.7109375" customWidth="1"/>
    <col min="7669" max="7669" width="7.85546875" customWidth="1"/>
    <col min="7670" max="7670" width="6.5703125" customWidth="1"/>
    <col min="7671" max="7671" width="59.85546875" customWidth="1"/>
    <col min="7672" max="7672" width="12.28515625" customWidth="1"/>
    <col min="7673" max="7673" width="10.85546875" customWidth="1"/>
    <col min="7674" max="7674" width="12" customWidth="1"/>
    <col min="7675" max="7675" width="10.140625" customWidth="1"/>
    <col min="7923" max="7923" width="6.85546875" customWidth="1"/>
    <col min="7924" max="7924" width="6.7109375" customWidth="1"/>
    <col min="7925" max="7925" width="7.85546875" customWidth="1"/>
    <col min="7926" max="7926" width="6.5703125" customWidth="1"/>
    <col min="7927" max="7927" width="59.85546875" customWidth="1"/>
    <col min="7928" max="7928" width="12.28515625" customWidth="1"/>
    <col min="7929" max="7929" width="10.85546875" customWidth="1"/>
    <col min="7930" max="7930" width="12" customWidth="1"/>
    <col min="7931" max="7931" width="10.140625" customWidth="1"/>
    <col min="8179" max="8179" width="6.85546875" customWidth="1"/>
    <col min="8180" max="8180" width="6.7109375" customWidth="1"/>
    <col min="8181" max="8181" width="7.85546875" customWidth="1"/>
    <col min="8182" max="8182" width="6.5703125" customWidth="1"/>
    <col min="8183" max="8183" width="59.85546875" customWidth="1"/>
    <col min="8184" max="8184" width="12.28515625" customWidth="1"/>
    <col min="8185" max="8185" width="10.85546875" customWidth="1"/>
    <col min="8186" max="8186" width="12" customWidth="1"/>
    <col min="8187" max="8187" width="10.140625" customWidth="1"/>
    <col min="8435" max="8435" width="6.85546875" customWidth="1"/>
    <col min="8436" max="8436" width="6.7109375" customWidth="1"/>
    <col min="8437" max="8437" width="7.85546875" customWidth="1"/>
    <col min="8438" max="8438" width="6.5703125" customWidth="1"/>
    <col min="8439" max="8439" width="59.85546875" customWidth="1"/>
    <col min="8440" max="8440" width="12.28515625" customWidth="1"/>
    <col min="8441" max="8441" width="10.85546875" customWidth="1"/>
    <col min="8442" max="8442" width="12" customWidth="1"/>
    <col min="8443" max="8443" width="10.140625" customWidth="1"/>
    <col min="8691" max="8691" width="6.85546875" customWidth="1"/>
    <col min="8692" max="8692" width="6.7109375" customWidth="1"/>
    <col min="8693" max="8693" width="7.85546875" customWidth="1"/>
    <col min="8694" max="8694" width="6.5703125" customWidth="1"/>
    <col min="8695" max="8695" width="59.85546875" customWidth="1"/>
    <col min="8696" max="8696" width="12.28515625" customWidth="1"/>
    <col min="8697" max="8697" width="10.85546875" customWidth="1"/>
    <col min="8698" max="8698" width="12" customWidth="1"/>
    <col min="8699" max="8699" width="10.140625" customWidth="1"/>
    <col min="8947" max="8947" width="6.85546875" customWidth="1"/>
    <col min="8948" max="8948" width="6.7109375" customWidth="1"/>
    <col min="8949" max="8949" width="7.85546875" customWidth="1"/>
    <col min="8950" max="8950" width="6.5703125" customWidth="1"/>
    <col min="8951" max="8951" width="59.85546875" customWidth="1"/>
    <col min="8952" max="8952" width="12.28515625" customWidth="1"/>
    <col min="8953" max="8953" width="10.85546875" customWidth="1"/>
    <col min="8954" max="8954" width="12" customWidth="1"/>
    <col min="8955" max="8955" width="10.140625" customWidth="1"/>
    <col min="9203" max="9203" width="6.85546875" customWidth="1"/>
    <col min="9204" max="9204" width="6.7109375" customWidth="1"/>
    <col min="9205" max="9205" width="7.85546875" customWidth="1"/>
    <col min="9206" max="9206" width="6.5703125" customWidth="1"/>
    <col min="9207" max="9207" width="59.85546875" customWidth="1"/>
    <col min="9208" max="9208" width="12.28515625" customWidth="1"/>
    <col min="9209" max="9209" width="10.85546875" customWidth="1"/>
    <col min="9210" max="9210" width="12" customWidth="1"/>
    <col min="9211" max="9211" width="10.140625" customWidth="1"/>
    <col min="9459" max="9459" width="6.85546875" customWidth="1"/>
    <col min="9460" max="9460" width="6.7109375" customWidth="1"/>
    <col min="9461" max="9461" width="7.85546875" customWidth="1"/>
    <col min="9462" max="9462" width="6.5703125" customWidth="1"/>
    <col min="9463" max="9463" width="59.85546875" customWidth="1"/>
    <col min="9464" max="9464" width="12.28515625" customWidth="1"/>
    <col min="9465" max="9465" width="10.85546875" customWidth="1"/>
    <col min="9466" max="9466" width="12" customWidth="1"/>
    <col min="9467" max="9467" width="10.140625" customWidth="1"/>
    <col min="9715" max="9715" width="6.85546875" customWidth="1"/>
    <col min="9716" max="9716" width="6.7109375" customWidth="1"/>
    <col min="9717" max="9717" width="7.85546875" customWidth="1"/>
    <col min="9718" max="9718" width="6.5703125" customWidth="1"/>
    <col min="9719" max="9719" width="59.85546875" customWidth="1"/>
    <col min="9720" max="9720" width="12.28515625" customWidth="1"/>
    <col min="9721" max="9721" width="10.85546875" customWidth="1"/>
    <col min="9722" max="9722" width="12" customWidth="1"/>
    <col min="9723" max="9723" width="10.140625" customWidth="1"/>
    <col min="9971" max="9971" width="6.85546875" customWidth="1"/>
    <col min="9972" max="9972" width="6.7109375" customWidth="1"/>
    <col min="9973" max="9973" width="7.85546875" customWidth="1"/>
    <col min="9974" max="9974" width="6.5703125" customWidth="1"/>
    <col min="9975" max="9975" width="59.85546875" customWidth="1"/>
    <col min="9976" max="9976" width="12.28515625" customWidth="1"/>
    <col min="9977" max="9977" width="10.85546875" customWidth="1"/>
    <col min="9978" max="9978" width="12" customWidth="1"/>
    <col min="9979" max="9979" width="10.140625" customWidth="1"/>
    <col min="10227" max="10227" width="6.85546875" customWidth="1"/>
    <col min="10228" max="10228" width="6.7109375" customWidth="1"/>
    <col min="10229" max="10229" width="7.85546875" customWidth="1"/>
    <col min="10230" max="10230" width="6.5703125" customWidth="1"/>
    <col min="10231" max="10231" width="59.85546875" customWidth="1"/>
    <col min="10232" max="10232" width="12.28515625" customWidth="1"/>
    <col min="10233" max="10233" width="10.85546875" customWidth="1"/>
    <col min="10234" max="10234" width="12" customWidth="1"/>
    <col min="10235" max="10235" width="10.140625" customWidth="1"/>
    <col min="10483" max="10483" width="6.85546875" customWidth="1"/>
    <col min="10484" max="10484" width="6.7109375" customWidth="1"/>
    <col min="10485" max="10485" width="7.85546875" customWidth="1"/>
    <col min="10486" max="10486" width="6.5703125" customWidth="1"/>
    <col min="10487" max="10487" width="59.85546875" customWidth="1"/>
    <col min="10488" max="10488" width="12.28515625" customWidth="1"/>
    <col min="10489" max="10489" width="10.85546875" customWidth="1"/>
    <col min="10490" max="10490" width="12" customWidth="1"/>
    <col min="10491" max="10491" width="10.140625" customWidth="1"/>
    <col min="10739" max="10739" width="6.85546875" customWidth="1"/>
    <col min="10740" max="10740" width="6.7109375" customWidth="1"/>
    <col min="10741" max="10741" width="7.85546875" customWidth="1"/>
    <col min="10742" max="10742" width="6.5703125" customWidth="1"/>
    <col min="10743" max="10743" width="59.85546875" customWidth="1"/>
    <col min="10744" max="10744" width="12.28515625" customWidth="1"/>
    <col min="10745" max="10745" width="10.85546875" customWidth="1"/>
    <col min="10746" max="10746" width="12" customWidth="1"/>
    <col min="10747" max="10747" width="10.140625" customWidth="1"/>
    <col min="10995" max="10995" width="6.85546875" customWidth="1"/>
    <col min="10996" max="10996" width="6.7109375" customWidth="1"/>
    <col min="10997" max="10997" width="7.85546875" customWidth="1"/>
    <col min="10998" max="10998" width="6.5703125" customWidth="1"/>
    <col min="10999" max="10999" width="59.85546875" customWidth="1"/>
    <col min="11000" max="11000" width="12.28515625" customWidth="1"/>
    <col min="11001" max="11001" width="10.85546875" customWidth="1"/>
    <col min="11002" max="11002" width="12" customWidth="1"/>
    <col min="11003" max="11003" width="10.140625" customWidth="1"/>
    <col min="11251" max="11251" width="6.85546875" customWidth="1"/>
    <col min="11252" max="11252" width="6.7109375" customWidth="1"/>
    <col min="11253" max="11253" width="7.85546875" customWidth="1"/>
    <col min="11254" max="11254" width="6.5703125" customWidth="1"/>
    <col min="11255" max="11255" width="59.85546875" customWidth="1"/>
    <col min="11256" max="11256" width="12.28515625" customWidth="1"/>
    <col min="11257" max="11257" width="10.85546875" customWidth="1"/>
    <col min="11258" max="11258" width="12" customWidth="1"/>
    <col min="11259" max="11259" width="10.140625" customWidth="1"/>
    <col min="11507" max="11507" width="6.85546875" customWidth="1"/>
    <col min="11508" max="11508" width="6.7109375" customWidth="1"/>
    <col min="11509" max="11509" width="7.85546875" customWidth="1"/>
    <col min="11510" max="11510" width="6.5703125" customWidth="1"/>
    <col min="11511" max="11511" width="59.85546875" customWidth="1"/>
    <col min="11512" max="11512" width="12.28515625" customWidth="1"/>
    <col min="11513" max="11513" width="10.85546875" customWidth="1"/>
    <col min="11514" max="11514" width="12" customWidth="1"/>
    <col min="11515" max="11515" width="10.140625" customWidth="1"/>
    <col min="11763" max="11763" width="6.85546875" customWidth="1"/>
    <col min="11764" max="11764" width="6.7109375" customWidth="1"/>
    <col min="11765" max="11765" width="7.85546875" customWidth="1"/>
    <col min="11766" max="11766" width="6.5703125" customWidth="1"/>
    <col min="11767" max="11767" width="59.85546875" customWidth="1"/>
    <col min="11768" max="11768" width="12.28515625" customWidth="1"/>
    <col min="11769" max="11769" width="10.85546875" customWidth="1"/>
    <col min="11770" max="11770" width="12" customWidth="1"/>
    <col min="11771" max="11771" width="10.140625" customWidth="1"/>
    <col min="12019" max="12019" width="6.85546875" customWidth="1"/>
    <col min="12020" max="12020" width="6.7109375" customWidth="1"/>
    <col min="12021" max="12021" width="7.85546875" customWidth="1"/>
    <col min="12022" max="12022" width="6.5703125" customWidth="1"/>
    <col min="12023" max="12023" width="59.85546875" customWidth="1"/>
    <col min="12024" max="12024" width="12.28515625" customWidth="1"/>
    <col min="12025" max="12025" width="10.85546875" customWidth="1"/>
    <col min="12026" max="12026" width="12" customWidth="1"/>
    <col min="12027" max="12027" width="10.140625" customWidth="1"/>
    <col min="12275" max="12275" width="6.85546875" customWidth="1"/>
    <col min="12276" max="12276" width="6.7109375" customWidth="1"/>
    <col min="12277" max="12277" width="7.85546875" customWidth="1"/>
    <col min="12278" max="12278" width="6.5703125" customWidth="1"/>
    <col min="12279" max="12279" width="59.85546875" customWidth="1"/>
    <col min="12280" max="12280" width="12.28515625" customWidth="1"/>
    <col min="12281" max="12281" width="10.85546875" customWidth="1"/>
    <col min="12282" max="12282" width="12" customWidth="1"/>
    <col min="12283" max="12283" width="10.140625" customWidth="1"/>
    <col min="12531" max="12531" width="6.85546875" customWidth="1"/>
    <col min="12532" max="12532" width="6.7109375" customWidth="1"/>
    <col min="12533" max="12533" width="7.85546875" customWidth="1"/>
    <col min="12534" max="12534" width="6.5703125" customWidth="1"/>
    <col min="12535" max="12535" width="59.85546875" customWidth="1"/>
    <col min="12536" max="12536" width="12.28515625" customWidth="1"/>
    <col min="12537" max="12537" width="10.85546875" customWidth="1"/>
    <col min="12538" max="12538" width="12" customWidth="1"/>
    <col min="12539" max="12539" width="10.140625" customWidth="1"/>
    <col min="12787" max="12787" width="6.85546875" customWidth="1"/>
    <col min="12788" max="12788" width="6.7109375" customWidth="1"/>
    <col min="12789" max="12789" width="7.85546875" customWidth="1"/>
    <col min="12790" max="12790" width="6.5703125" customWidth="1"/>
    <col min="12791" max="12791" width="59.85546875" customWidth="1"/>
    <col min="12792" max="12792" width="12.28515625" customWidth="1"/>
    <col min="12793" max="12793" width="10.85546875" customWidth="1"/>
    <col min="12794" max="12794" width="12" customWidth="1"/>
    <col min="12795" max="12795" width="10.140625" customWidth="1"/>
    <col min="13043" max="13043" width="6.85546875" customWidth="1"/>
    <col min="13044" max="13044" width="6.7109375" customWidth="1"/>
    <col min="13045" max="13045" width="7.85546875" customWidth="1"/>
    <col min="13046" max="13046" width="6.5703125" customWidth="1"/>
    <col min="13047" max="13047" width="59.85546875" customWidth="1"/>
    <col min="13048" max="13048" width="12.28515625" customWidth="1"/>
    <col min="13049" max="13049" width="10.85546875" customWidth="1"/>
    <col min="13050" max="13050" width="12" customWidth="1"/>
    <col min="13051" max="13051" width="10.140625" customWidth="1"/>
    <col min="13299" max="13299" width="6.85546875" customWidth="1"/>
    <col min="13300" max="13300" width="6.7109375" customWidth="1"/>
    <col min="13301" max="13301" width="7.85546875" customWidth="1"/>
    <col min="13302" max="13302" width="6.5703125" customWidth="1"/>
    <col min="13303" max="13303" width="59.85546875" customWidth="1"/>
    <col min="13304" max="13304" width="12.28515625" customWidth="1"/>
    <col min="13305" max="13305" width="10.85546875" customWidth="1"/>
    <col min="13306" max="13306" width="12" customWidth="1"/>
    <col min="13307" max="13307" width="10.140625" customWidth="1"/>
    <col min="13555" max="13555" width="6.85546875" customWidth="1"/>
    <col min="13556" max="13556" width="6.7109375" customWidth="1"/>
    <col min="13557" max="13557" width="7.85546875" customWidth="1"/>
    <col min="13558" max="13558" width="6.5703125" customWidth="1"/>
    <col min="13559" max="13559" width="59.85546875" customWidth="1"/>
    <col min="13560" max="13560" width="12.28515625" customWidth="1"/>
    <col min="13561" max="13561" width="10.85546875" customWidth="1"/>
    <col min="13562" max="13562" width="12" customWidth="1"/>
    <col min="13563" max="13563" width="10.140625" customWidth="1"/>
    <col min="13811" max="13811" width="6.85546875" customWidth="1"/>
    <col min="13812" max="13812" width="6.7109375" customWidth="1"/>
    <col min="13813" max="13813" width="7.85546875" customWidth="1"/>
    <col min="13814" max="13814" width="6.5703125" customWidth="1"/>
    <col min="13815" max="13815" width="59.85546875" customWidth="1"/>
    <col min="13816" max="13816" width="12.28515625" customWidth="1"/>
    <col min="13817" max="13817" width="10.85546875" customWidth="1"/>
    <col min="13818" max="13818" width="12" customWidth="1"/>
    <col min="13819" max="13819" width="10.140625" customWidth="1"/>
    <col min="14067" max="14067" width="6.85546875" customWidth="1"/>
    <col min="14068" max="14068" width="6.7109375" customWidth="1"/>
    <col min="14069" max="14069" width="7.85546875" customWidth="1"/>
    <col min="14070" max="14070" width="6.5703125" customWidth="1"/>
    <col min="14071" max="14071" width="59.85546875" customWidth="1"/>
    <col min="14072" max="14072" width="12.28515625" customWidth="1"/>
    <col min="14073" max="14073" width="10.85546875" customWidth="1"/>
    <col min="14074" max="14074" width="12" customWidth="1"/>
    <col min="14075" max="14075" width="10.140625" customWidth="1"/>
    <col min="14323" max="14323" width="6.85546875" customWidth="1"/>
    <col min="14324" max="14324" width="6.7109375" customWidth="1"/>
    <col min="14325" max="14325" width="7.85546875" customWidth="1"/>
    <col min="14326" max="14326" width="6.5703125" customWidth="1"/>
    <col min="14327" max="14327" width="59.85546875" customWidth="1"/>
    <col min="14328" max="14328" width="12.28515625" customWidth="1"/>
    <col min="14329" max="14329" width="10.85546875" customWidth="1"/>
    <col min="14330" max="14330" width="12" customWidth="1"/>
    <col min="14331" max="14331" width="10.140625" customWidth="1"/>
    <col min="14579" max="14579" width="6.85546875" customWidth="1"/>
    <col min="14580" max="14580" width="6.7109375" customWidth="1"/>
    <col min="14581" max="14581" width="7.85546875" customWidth="1"/>
    <col min="14582" max="14582" width="6.5703125" customWidth="1"/>
    <col min="14583" max="14583" width="59.85546875" customWidth="1"/>
    <col min="14584" max="14584" width="12.28515625" customWidth="1"/>
    <col min="14585" max="14585" width="10.85546875" customWidth="1"/>
    <col min="14586" max="14586" width="12" customWidth="1"/>
    <col min="14587" max="14587" width="10.140625" customWidth="1"/>
    <col min="14835" max="14835" width="6.85546875" customWidth="1"/>
    <col min="14836" max="14836" width="6.7109375" customWidth="1"/>
    <col min="14837" max="14837" width="7.85546875" customWidth="1"/>
    <col min="14838" max="14838" width="6.5703125" customWidth="1"/>
    <col min="14839" max="14839" width="59.85546875" customWidth="1"/>
    <col min="14840" max="14840" width="12.28515625" customWidth="1"/>
    <col min="14841" max="14841" width="10.85546875" customWidth="1"/>
    <col min="14842" max="14842" width="12" customWidth="1"/>
    <col min="14843" max="14843" width="10.140625" customWidth="1"/>
    <col min="15091" max="15091" width="6.85546875" customWidth="1"/>
    <col min="15092" max="15092" width="6.7109375" customWidth="1"/>
    <col min="15093" max="15093" width="7.85546875" customWidth="1"/>
    <col min="15094" max="15094" width="6.5703125" customWidth="1"/>
    <col min="15095" max="15095" width="59.85546875" customWidth="1"/>
    <col min="15096" max="15096" width="12.28515625" customWidth="1"/>
    <col min="15097" max="15097" width="10.85546875" customWidth="1"/>
    <col min="15098" max="15098" width="12" customWidth="1"/>
    <col min="15099" max="15099" width="10.140625" customWidth="1"/>
    <col min="15347" max="15347" width="6.85546875" customWidth="1"/>
    <col min="15348" max="15348" width="6.7109375" customWidth="1"/>
    <col min="15349" max="15349" width="7.85546875" customWidth="1"/>
    <col min="15350" max="15350" width="6.5703125" customWidth="1"/>
    <col min="15351" max="15351" width="59.85546875" customWidth="1"/>
    <col min="15352" max="15352" width="12.28515625" customWidth="1"/>
    <col min="15353" max="15353" width="10.85546875" customWidth="1"/>
    <col min="15354" max="15354" width="12" customWidth="1"/>
    <col min="15355" max="15355" width="10.140625" customWidth="1"/>
    <col min="15603" max="15603" width="6.85546875" customWidth="1"/>
    <col min="15604" max="15604" width="6.7109375" customWidth="1"/>
    <col min="15605" max="15605" width="7.85546875" customWidth="1"/>
    <col min="15606" max="15606" width="6.5703125" customWidth="1"/>
    <col min="15607" max="15607" width="59.85546875" customWidth="1"/>
    <col min="15608" max="15608" width="12.28515625" customWidth="1"/>
    <col min="15609" max="15609" width="10.85546875" customWidth="1"/>
    <col min="15610" max="15610" width="12" customWidth="1"/>
    <col min="15611" max="15611" width="10.140625" customWidth="1"/>
    <col min="15859" max="15859" width="6.85546875" customWidth="1"/>
    <col min="15860" max="15860" width="6.7109375" customWidth="1"/>
    <col min="15861" max="15861" width="7.85546875" customWidth="1"/>
    <col min="15862" max="15862" width="6.5703125" customWidth="1"/>
    <col min="15863" max="15863" width="59.85546875" customWidth="1"/>
    <col min="15864" max="15864" width="12.28515625" customWidth="1"/>
    <col min="15865" max="15865" width="10.85546875" customWidth="1"/>
    <col min="15866" max="15866" width="12" customWidth="1"/>
    <col min="15867" max="15867" width="10.140625" customWidth="1"/>
    <col min="16115" max="16115" width="6.85546875" customWidth="1"/>
    <col min="16116" max="16116" width="6.7109375" customWidth="1"/>
    <col min="16117" max="16117" width="7.85546875" customWidth="1"/>
    <col min="16118" max="16118" width="6.5703125" customWidth="1"/>
    <col min="16119" max="16119" width="59.85546875" customWidth="1"/>
    <col min="16120" max="16120" width="12.28515625" customWidth="1"/>
    <col min="16121" max="16121" width="10.85546875" customWidth="1"/>
    <col min="16122" max="16122" width="12" customWidth="1"/>
    <col min="16123" max="16123" width="10.140625" customWidth="1"/>
  </cols>
  <sheetData>
    <row r="2" spans="1:6" s="5" customFormat="1" ht="12.75">
      <c r="A2" s="1" t="s">
        <v>0</v>
      </c>
      <c r="B2" s="2"/>
      <c r="C2" s="2"/>
      <c r="D2" s="3"/>
      <c r="E2" s="4" t="s">
        <v>1</v>
      </c>
      <c r="F2" s="71"/>
    </row>
    <row r="3" spans="1:6" s="5" customFormat="1" ht="48">
      <c r="A3" s="6" t="s">
        <v>2</v>
      </c>
      <c r="B3" s="6" t="s">
        <v>3</v>
      </c>
      <c r="C3" s="6" t="s">
        <v>4</v>
      </c>
      <c r="D3" s="7" t="s">
        <v>5</v>
      </c>
      <c r="E3" s="8"/>
      <c r="F3" s="72" t="s">
        <v>414</v>
      </c>
    </row>
    <row r="4" spans="1:6" s="5" customFormat="1" ht="12.75">
      <c r="A4" s="9" t="s">
        <v>6</v>
      </c>
      <c r="B4" s="9" t="s">
        <v>6</v>
      </c>
      <c r="C4" s="9"/>
      <c r="D4" s="7" t="s">
        <v>7</v>
      </c>
      <c r="E4" s="10"/>
      <c r="F4" s="73"/>
    </row>
    <row r="5" spans="1:6" s="13" customFormat="1" ht="12.75">
      <c r="A5" s="44">
        <v>1</v>
      </c>
      <c r="B5" s="44">
        <v>2</v>
      </c>
      <c r="C5" s="44">
        <v>3</v>
      </c>
      <c r="D5" s="44">
        <v>4</v>
      </c>
      <c r="E5" s="45">
        <v>5</v>
      </c>
      <c r="F5" s="12">
        <v>6</v>
      </c>
    </row>
    <row r="6" spans="1:6" s="17" customFormat="1" ht="12.75">
      <c r="A6" s="11"/>
      <c r="B6" s="14"/>
      <c r="C6" s="14"/>
      <c r="D6" s="15"/>
      <c r="E6" s="16" t="s">
        <v>8</v>
      </c>
      <c r="F6" s="74"/>
    </row>
    <row r="7" spans="1:6" s="21" customFormat="1" ht="13.5">
      <c r="A7" s="18">
        <v>710000</v>
      </c>
      <c r="B7" s="18"/>
      <c r="C7" s="18"/>
      <c r="D7" s="19">
        <v>1</v>
      </c>
      <c r="E7" s="20" t="s">
        <v>9</v>
      </c>
      <c r="F7" s="75">
        <f t="shared" ref="F7" si="0">SUM(F8+F18+F26)</f>
        <v>7390300</v>
      </c>
    </row>
    <row r="8" spans="1:6" s="25" customFormat="1" ht="12.75">
      <c r="A8" s="22">
        <v>714100</v>
      </c>
      <c r="B8" s="22"/>
      <c r="C8" s="22"/>
      <c r="D8" s="23" t="s">
        <v>10</v>
      </c>
      <c r="E8" s="24" t="s">
        <v>11</v>
      </c>
      <c r="F8" s="76">
        <f t="shared" ref="F8" si="1">SUM(F9+F13+F15)</f>
        <v>1493300</v>
      </c>
    </row>
    <row r="9" spans="1:6" s="25" customFormat="1" ht="12.75">
      <c r="A9" s="22"/>
      <c r="B9" s="22">
        <v>714110</v>
      </c>
      <c r="C9" s="22"/>
      <c r="D9" s="23" t="s">
        <v>12</v>
      </c>
      <c r="E9" s="24" t="s">
        <v>13</v>
      </c>
      <c r="F9" s="77">
        <f t="shared" ref="F9" si="2">SUM(F10+F11+F12)</f>
        <v>275000</v>
      </c>
    </row>
    <row r="10" spans="1:6" s="29" customFormat="1" ht="12.75">
      <c r="A10" s="26"/>
      <c r="B10" s="26"/>
      <c r="C10" s="26">
        <v>714111</v>
      </c>
      <c r="D10" s="27" t="s">
        <v>14</v>
      </c>
      <c r="E10" s="28" t="s">
        <v>15</v>
      </c>
      <c r="F10" s="78">
        <v>30000</v>
      </c>
    </row>
    <row r="11" spans="1:6" s="29" customFormat="1" ht="12.75">
      <c r="A11" s="26"/>
      <c r="B11" s="26"/>
      <c r="C11" s="26">
        <v>714112</v>
      </c>
      <c r="D11" s="27" t="s">
        <v>16</v>
      </c>
      <c r="E11" s="28" t="s">
        <v>17</v>
      </c>
      <c r="F11" s="78">
        <v>35000</v>
      </c>
    </row>
    <row r="12" spans="1:6" s="29" customFormat="1" ht="12.75">
      <c r="A12" s="26"/>
      <c r="B12" s="26"/>
      <c r="C12" s="26">
        <v>714113</v>
      </c>
      <c r="D12" s="27" t="s">
        <v>18</v>
      </c>
      <c r="E12" s="28" t="s">
        <v>19</v>
      </c>
      <c r="F12" s="78">
        <v>210000</v>
      </c>
    </row>
    <row r="13" spans="1:6" s="25" customFormat="1" ht="12.75">
      <c r="A13" s="22"/>
      <c r="B13" s="22">
        <v>714120</v>
      </c>
      <c r="C13" s="22"/>
      <c r="D13" s="23" t="s">
        <v>20</v>
      </c>
      <c r="E13" s="24" t="s">
        <v>21</v>
      </c>
      <c r="F13" s="76">
        <f t="shared" ref="F13" si="3">SUM(F14)</f>
        <v>30000</v>
      </c>
    </row>
    <row r="14" spans="1:6" s="29" customFormat="1" ht="12.75">
      <c r="A14" s="26"/>
      <c r="B14" s="26"/>
      <c r="C14" s="26">
        <v>714121</v>
      </c>
      <c r="D14" s="27" t="s">
        <v>22</v>
      </c>
      <c r="E14" s="28" t="s">
        <v>21</v>
      </c>
      <c r="F14" s="78">
        <v>30000</v>
      </c>
    </row>
    <row r="15" spans="1:6" s="25" customFormat="1" ht="12.75">
      <c r="A15" s="22"/>
      <c r="B15" s="22">
        <v>714130</v>
      </c>
      <c r="C15" s="22"/>
      <c r="D15" s="23" t="s">
        <v>23</v>
      </c>
      <c r="E15" s="24" t="s">
        <v>24</v>
      </c>
      <c r="F15" s="76">
        <f t="shared" ref="F15" si="4">SUM(F16+F17)</f>
        <v>1188300</v>
      </c>
    </row>
    <row r="16" spans="1:6" s="29" customFormat="1" ht="12.75">
      <c r="A16" s="26"/>
      <c r="B16" s="26"/>
      <c r="C16" s="26">
        <v>714131</v>
      </c>
      <c r="D16" s="27" t="s">
        <v>25</v>
      </c>
      <c r="E16" s="28" t="s">
        <v>26</v>
      </c>
      <c r="F16" s="78">
        <v>438300</v>
      </c>
    </row>
    <row r="17" spans="1:6" s="29" customFormat="1" ht="12.75">
      <c r="A17" s="26"/>
      <c r="B17" s="26"/>
      <c r="C17" s="26">
        <v>714132</v>
      </c>
      <c r="D17" s="27" t="s">
        <v>27</v>
      </c>
      <c r="E17" s="28" t="s">
        <v>28</v>
      </c>
      <c r="F17" s="78">
        <v>750000</v>
      </c>
    </row>
    <row r="18" spans="1:6" s="25" customFormat="1" ht="12.75">
      <c r="A18" s="22">
        <v>716100</v>
      </c>
      <c r="B18" s="22"/>
      <c r="C18" s="22"/>
      <c r="D18" s="23" t="s">
        <v>29</v>
      </c>
      <c r="E18" s="24" t="s">
        <v>30</v>
      </c>
      <c r="F18" s="76">
        <f t="shared" ref="F18" si="5">SUM(F19)</f>
        <v>1697000</v>
      </c>
    </row>
    <row r="19" spans="1:6" s="25" customFormat="1" ht="12.75">
      <c r="A19" s="22"/>
      <c r="B19" s="22">
        <v>716110</v>
      </c>
      <c r="C19" s="22"/>
      <c r="D19" s="23" t="s">
        <v>31</v>
      </c>
      <c r="E19" s="24" t="s">
        <v>32</v>
      </c>
      <c r="F19" s="76">
        <f t="shared" ref="F19" si="6">SUM(F20:F25)</f>
        <v>1697000</v>
      </c>
    </row>
    <row r="20" spans="1:6" s="29" customFormat="1" ht="12.75">
      <c r="A20" s="26"/>
      <c r="B20" s="26"/>
      <c r="C20" s="26">
        <v>716111</v>
      </c>
      <c r="D20" s="27" t="s">
        <v>33</v>
      </c>
      <c r="E20" s="28" t="s">
        <v>34</v>
      </c>
      <c r="F20" s="78">
        <v>1200000</v>
      </c>
    </row>
    <row r="21" spans="1:6" s="29" customFormat="1" ht="12.75">
      <c r="A21" s="26"/>
      <c r="B21" s="26"/>
      <c r="C21" s="26">
        <v>716112</v>
      </c>
      <c r="D21" s="27" t="s">
        <v>35</v>
      </c>
      <c r="E21" s="28" t="s">
        <v>36</v>
      </c>
      <c r="F21" s="78">
        <v>150000</v>
      </c>
    </row>
    <row r="22" spans="1:6" s="29" customFormat="1" ht="12.75">
      <c r="A22" s="26"/>
      <c r="B22" s="26"/>
      <c r="C22" s="26">
        <v>716113</v>
      </c>
      <c r="D22" s="27" t="s">
        <v>37</v>
      </c>
      <c r="E22" s="28" t="s">
        <v>38</v>
      </c>
      <c r="F22" s="78">
        <v>25000</v>
      </c>
    </row>
    <row r="23" spans="1:6" s="29" customFormat="1" ht="12.75">
      <c r="A23" s="26"/>
      <c r="B23" s="26"/>
      <c r="C23" s="26">
        <v>716115</v>
      </c>
      <c r="D23" s="27" t="s">
        <v>39</v>
      </c>
      <c r="E23" s="28" t="s">
        <v>40</v>
      </c>
      <c r="F23" s="78">
        <v>82000</v>
      </c>
    </row>
    <row r="24" spans="1:6" s="29" customFormat="1" ht="12.75">
      <c r="A24" s="26"/>
      <c r="B24" s="26"/>
      <c r="C24" s="26">
        <v>716116</v>
      </c>
      <c r="D24" s="27" t="s">
        <v>41</v>
      </c>
      <c r="E24" s="28" t="s">
        <v>42</v>
      </c>
      <c r="F24" s="78">
        <v>120000</v>
      </c>
    </row>
    <row r="25" spans="1:6" s="29" customFormat="1" ht="12.75">
      <c r="A25" s="26"/>
      <c r="B25" s="26"/>
      <c r="C25" s="26">
        <v>716117</v>
      </c>
      <c r="D25" s="27" t="s">
        <v>43</v>
      </c>
      <c r="E25" s="28" t="s">
        <v>44</v>
      </c>
      <c r="F25" s="78">
        <v>120000</v>
      </c>
    </row>
    <row r="26" spans="1:6" s="25" customFormat="1" ht="12.75">
      <c r="A26" s="22">
        <v>717100</v>
      </c>
      <c r="B26" s="22"/>
      <c r="C26" s="22"/>
      <c r="D26" s="23" t="s">
        <v>45</v>
      </c>
      <c r="E26" s="24" t="s">
        <v>46</v>
      </c>
      <c r="F26" s="76">
        <f t="shared" ref="F26" si="7">SUM(F27+F29)</f>
        <v>4200000</v>
      </c>
    </row>
    <row r="27" spans="1:6" s="25" customFormat="1" ht="12.75">
      <c r="A27" s="22"/>
      <c r="B27" s="22">
        <v>717130</v>
      </c>
      <c r="C27" s="22"/>
      <c r="D27" s="23" t="s">
        <v>47</v>
      </c>
      <c r="E27" s="24" t="s">
        <v>48</v>
      </c>
      <c r="F27" s="76">
        <f t="shared" ref="F27" si="8">SUM(F28)</f>
        <v>400000</v>
      </c>
    </row>
    <row r="28" spans="1:6" s="29" customFormat="1" ht="12.75">
      <c r="A28" s="26"/>
      <c r="B28" s="26"/>
      <c r="C28" s="26">
        <v>717131</v>
      </c>
      <c r="D28" s="27" t="s">
        <v>49</v>
      </c>
      <c r="E28" s="28" t="s">
        <v>48</v>
      </c>
      <c r="F28" s="78">
        <v>400000</v>
      </c>
    </row>
    <row r="29" spans="1:6" s="25" customFormat="1" ht="12.75">
      <c r="A29" s="22"/>
      <c r="B29" s="22">
        <v>717140</v>
      </c>
      <c r="C29" s="22"/>
      <c r="D29" s="23" t="s">
        <v>50</v>
      </c>
      <c r="E29" s="24" t="s">
        <v>51</v>
      </c>
      <c r="F29" s="76">
        <f t="shared" ref="F29" si="9">SUM(F30)</f>
        <v>3800000</v>
      </c>
    </row>
    <row r="30" spans="1:6" s="29" customFormat="1" ht="12.75">
      <c r="A30" s="26"/>
      <c r="B30" s="26"/>
      <c r="C30" s="26">
        <v>717141</v>
      </c>
      <c r="D30" s="27" t="s">
        <v>52</v>
      </c>
      <c r="E30" s="28" t="s">
        <v>51</v>
      </c>
      <c r="F30" s="78">
        <v>3800000</v>
      </c>
    </row>
    <row r="31" spans="1:6" s="25" customFormat="1" ht="13.5">
      <c r="A31" s="22">
        <v>720000</v>
      </c>
      <c r="B31" s="22"/>
      <c r="C31" s="22"/>
      <c r="D31" s="23">
        <v>2</v>
      </c>
      <c r="E31" s="30" t="s">
        <v>53</v>
      </c>
      <c r="F31" s="76">
        <f t="shared" ref="F31" si="10">SUM(F32+F42+F47+F50+F53+F67+F83+F87+F90)</f>
        <v>4281200</v>
      </c>
    </row>
    <row r="32" spans="1:6" s="25" customFormat="1" ht="12.75">
      <c r="A32" s="22">
        <v>721100</v>
      </c>
      <c r="B32" s="22"/>
      <c r="C32" s="22"/>
      <c r="D32" s="23" t="s">
        <v>54</v>
      </c>
      <c r="E32" s="24" t="s">
        <v>55</v>
      </c>
      <c r="F32" s="76">
        <f t="shared" ref="F32" si="11">SUM(F33+F35+F40)</f>
        <v>780000</v>
      </c>
    </row>
    <row r="33" spans="1:6" s="25" customFormat="1" ht="12.75">
      <c r="A33" s="22"/>
      <c r="B33" s="22">
        <v>721110</v>
      </c>
      <c r="C33" s="22"/>
      <c r="D33" s="23" t="s">
        <v>56</v>
      </c>
      <c r="E33" s="24" t="s">
        <v>57</v>
      </c>
      <c r="F33" s="76">
        <f t="shared" ref="F33" si="12">SUM(F34)</f>
        <v>10000</v>
      </c>
    </row>
    <row r="34" spans="1:6" s="25" customFormat="1" ht="12.75">
      <c r="A34" s="22"/>
      <c r="B34" s="22"/>
      <c r="C34" s="26">
        <v>721112</v>
      </c>
      <c r="D34" s="27" t="s">
        <v>58</v>
      </c>
      <c r="E34" s="28" t="s">
        <v>59</v>
      </c>
      <c r="F34" s="78">
        <v>10000</v>
      </c>
    </row>
    <row r="35" spans="1:6" s="25" customFormat="1" ht="12.75">
      <c r="A35" s="22"/>
      <c r="B35" s="22">
        <v>721120</v>
      </c>
      <c r="C35" s="22"/>
      <c r="D35" s="23" t="s">
        <v>60</v>
      </c>
      <c r="E35" s="24" t="s">
        <v>61</v>
      </c>
      <c r="F35" s="76">
        <f t="shared" ref="F35" si="13">SUM(F36+F37+F39+F38)</f>
        <v>470000</v>
      </c>
    </row>
    <row r="36" spans="1:6" s="29" customFormat="1" ht="12.75">
      <c r="A36" s="26"/>
      <c r="B36" s="26"/>
      <c r="C36" s="26">
        <v>721121</v>
      </c>
      <c r="D36" s="27" t="s">
        <v>62</v>
      </c>
      <c r="E36" s="28" t="s">
        <v>63</v>
      </c>
      <c r="F36" s="78">
        <v>90000</v>
      </c>
    </row>
    <row r="37" spans="1:6" s="29" customFormat="1" ht="12.75">
      <c r="A37" s="26"/>
      <c r="B37" s="26"/>
      <c r="C37" s="26">
        <v>721122</v>
      </c>
      <c r="D37" s="27" t="s">
        <v>64</v>
      </c>
      <c r="E37" s="28" t="s">
        <v>65</v>
      </c>
      <c r="F37" s="78">
        <v>250000</v>
      </c>
    </row>
    <row r="38" spans="1:6" s="29" customFormat="1" ht="12.75">
      <c r="A38" s="26"/>
      <c r="B38" s="26"/>
      <c r="C38" s="26">
        <v>721124</v>
      </c>
      <c r="D38" s="27" t="s">
        <v>66</v>
      </c>
      <c r="E38" s="28" t="s">
        <v>67</v>
      </c>
      <c r="F38" s="78">
        <v>130000</v>
      </c>
    </row>
    <row r="39" spans="1:6" s="29" customFormat="1" ht="12.75" hidden="1">
      <c r="A39" s="26"/>
      <c r="B39" s="26"/>
      <c r="C39" s="26">
        <v>721124</v>
      </c>
      <c r="D39" s="27" t="s">
        <v>66</v>
      </c>
      <c r="E39" s="28" t="s">
        <v>68</v>
      </c>
      <c r="F39" s="78">
        <v>0</v>
      </c>
    </row>
    <row r="40" spans="1:6" s="25" customFormat="1" ht="12.75">
      <c r="A40" s="22"/>
      <c r="B40" s="22">
        <v>721190</v>
      </c>
      <c r="C40" s="22"/>
      <c r="D40" s="23" t="s">
        <v>69</v>
      </c>
      <c r="E40" s="24" t="s">
        <v>70</v>
      </c>
      <c r="F40" s="76">
        <f t="shared" ref="F40" si="14">SUM(F41)</f>
        <v>300000</v>
      </c>
    </row>
    <row r="41" spans="1:6" s="29" customFormat="1" ht="12.75">
      <c r="A41" s="26"/>
      <c r="B41" s="26"/>
      <c r="C41" s="26">
        <v>721191</v>
      </c>
      <c r="D41" s="27" t="s">
        <v>71</v>
      </c>
      <c r="E41" s="28" t="s">
        <v>72</v>
      </c>
      <c r="F41" s="78">
        <v>300000</v>
      </c>
    </row>
    <row r="42" spans="1:6" s="25" customFormat="1" ht="12.75">
      <c r="A42" s="31">
        <v>721200</v>
      </c>
      <c r="B42" s="31"/>
      <c r="C42" s="31"/>
      <c r="D42" s="32" t="s">
        <v>73</v>
      </c>
      <c r="E42" s="33" t="s">
        <v>74</v>
      </c>
      <c r="F42" s="79">
        <f t="shared" ref="F42" si="15">SUM(F43+F45)</f>
        <v>32000</v>
      </c>
    </row>
    <row r="43" spans="1:6" s="25" customFormat="1" ht="12.75">
      <c r="A43" s="22"/>
      <c r="B43" s="22">
        <v>721210</v>
      </c>
      <c r="C43" s="22"/>
      <c r="D43" s="23" t="s">
        <v>75</v>
      </c>
      <c r="E43" s="24" t="s">
        <v>76</v>
      </c>
      <c r="F43" s="76">
        <f t="shared" ref="F43" si="16">SUM(F44)</f>
        <v>2000</v>
      </c>
    </row>
    <row r="44" spans="1:6" s="29" customFormat="1" ht="12.75">
      <c r="A44" s="26"/>
      <c r="B44" s="26"/>
      <c r="C44" s="26">
        <v>721211</v>
      </c>
      <c r="D44" s="27" t="s">
        <v>77</v>
      </c>
      <c r="E44" s="28" t="s">
        <v>78</v>
      </c>
      <c r="F44" s="78">
        <v>2000</v>
      </c>
    </row>
    <row r="45" spans="1:6" s="25" customFormat="1" ht="12.75">
      <c r="A45" s="22"/>
      <c r="B45" s="22">
        <v>721230</v>
      </c>
      <c r="C45" s="22"/>
      <c r="D45" s="23" t="s">
        <v>79</v>
      </c>
      <c r="E45" s="24" t="s">
        <v>80</v>
      </c>
      <c r="F45" s="76">
        <f t="shared" ref="F45" si="17">SUM(F46)</f>
        <v>30000</v>
      </c>
    </row>
    <row r="46" spans="1:6" s="29" customFormat="1" ht="13.5" customHeight="1">
      <c r="A46" s="26"/>
      <c r="B46" s="26"/>
      <c r="C46" s="26">
        <v>721239</v>
      </c>
      <c r="D46" s="27" t="s">
        <v>81</v>
      </c>
      <c r="E46" s="28" t="s">
        <v>82</v>
      </c>
      <c r="F46" s="78">
        <v>30000</v>
      </c>
    </row>
    <row r="47" spans="1:6" s="25" customFormat="1" ht="12.75">
      <c r="A47" s="22">
        <v>722100</v>
      </c>
      <c r="B47" s="22"/>
      <c r="C47" s="22"/>
      <c r="D47" s="23" t="s">
        <v>83</v>
      </c>
      <c r="E47" s="24" t="s">
        <v>84</v>
      </c>
      <c r="F47" s="76">
        <f t="shared" ref="F47:F48" si="18">SUM(F48)</f>
        <v>180000</v>
      </c>
    </row>
    <row r="48" spans="1:6" s="25" customFormat="1" ht="12.75">
      <c r="A48" s="22"/>
      <c r="B48" s="22">
        <v>722130</v>
      </c>
      <c r="C48" s="22"/>
      <c r="D48" s="23" t="s">
        <v>85</v>
      </c>
      <c r="E48" s="24" t="s">
        <v>86</v>
      </c>
      <c r="F48" s="76">
        <f t="shared" si="18"/>
        <v>180000</v>
      </c>
    </row>
    <row r="49" spans="1:6" s="29" customFormat="1" ht="12.75">
      <c r="A49" s="34"/>
      <c r="B49" s="34"/>
      <c r="C49" s="34">
        <v>722131</v>
      </c>
      <c r="D49" s="35" t="s">
        <v>87</v>
      </c>
      <c r="E49" s="36" t="s">
        <v>88</v>
      </c>
      <c r="F49" s="80">
        <v>180000</v>
      </c>
    </row>
    <row r="50" spans="1:6" s="25" customFormat="1" ht="12.75">
      <c r="A50" s="22">
        <v>722300</v>
      </c>
      <c r="B50" s="22"/>
      <c r="C50" s="22"/>
      <c r="D50" s="23" t="s">
        <v>89</v>
      </c>
      <c r="E50" s="24" t="s">
        <v>90</v>
      </c>
      <c r="F50" s="76">
        <f t="shared" ref="F50:F51" si="19">SUM(F51)</f>
        <v>450000</v>
      </c>
    </row>
    <row r="51" spans="1:6" s="25" customFormat="1" ht="12.75">
      <c r="A51" s="22"/>
      <c r="B51" s="22">
        <v>722320</v>
      </c>
      <c r="C51" s="22"/>
      <c r="D51" s="23" t="s">
        <v>91</v>
      </c>
      <c r="E51" s="24" t="s">
        <v>92</v>
      </c>
      <c r="F51" s="76">
        <f t="shared" si="19"/>
        <v>450000</v>
      </c>
    </row>
    <row r="52" spans="1:6" s="29" customFormat="1" ht="12.75">
      <c r="A52" s="26"/>
      <c r="B52" s="26"/>
      <c r="C52" s="26">
        <v>722322</v>
      </c>
      <c r="D52" s="27" t="s">
        <v>93</v>
      </c>
      <c r="E52" s="28" t="s">
        <v>94</v>
      </c>
      <c r="F52" s="78">
        <v>450000</v>
      </c>
    </row>
    <row r="53" spans="1:6" s="25" customFormat="1" ht="12.75">
      <c r="A53" s="22">
        <v>722400</v>
      </c>
      <c r="B53" s="22"/>
      <c r="C53" s="22"/>
      <c r="D53" s="23" t="s">
        <v>95</v>
      </c>
      <c r="E53" s="24" t="s">
        <v>96</v>
      </c>
      <c r="F53" s="76">
        <f t="shared" ref="F53" si="20">SUM(F54+F60+F62+F64)</f>
        <v>1372000</v>
      </c>
    </row>
    <row r="54" spans="1:6" s="25" customFormat="1" ht="12.75">
      <c r="A54" s="22"/>
      <c r="B54" s="22">
        <v>722430</v>
      </c>
      <c r="C54" s="22"/>
      <c r="D54" s="23" t="s">
        <v>97</v>
      </c>
      <c r="E54" s="24" t="s">
        <v>98</v>
      </c>
      <c r="F54" s="76">
        <f t="shared" ref="F54" si="21">SUM(F55:F59)</f>
        <v>1082000</v>
      </c>
    </row>
    <row r="55" spans="1:6" s="29" customFormat="1" ht="12.75">
      <c r="A55" s="26"/>
      <c r="B55" s="26"/>
      <c r="C55" s="26">
        <v>722432</v>
      </c>
      <c r="D55" s="27" t="s">
        <v>99</v>
      </c>
      <c r="E55" s="28" t="s">
        <v>350</v>
      </c>
      <c r="F55" s="78">
        <v>82000</v>
      </c>
    </row>
    <row r="56" spans="1:6" s="29" customFormat="1" ht="12.75">
      <c r="A56" s="26"/>
      <c r="B56" s="26"/>
      <c r="C56" s="26">
        <v>722433</v>
      </c>
      <c r="D56" s="27" t="s">
        <v>100</v>
      </c>
      <c r="E56" s="28" t="s">
        <v>101</v>
      </c>
      <c r="F56" s="78">
        <v>100000</v>
      </c>
    </row>
    <row r="57" spans="1:6" s="29" customFormat="1" ht="12.75">
      <c r="A57" s="26"/>
      <c r="B57" s="26"/>
      <c r="C57" s="26">
        <v>722434</v>
      </c>
      <c r="D57" s="27" t="s">
        <v>102</v>
      </c>
      <c r="E57" s="28" t="s">
        <v>103</v>
      </c>
      <c r="F57" s="78">
        <v>300000</v>
      </c>
    </row>
    <row r="58" spans="1:6" s="29" customFormat="1" ht="12.75">
      <c r="A58" s="26"/>
      <c r="B58" s="26"/>
      <c r="C58" s="26">
        <v>722435</v>
      </c>
      <c r="D58" s="27" t="s">
        <v>104</v>
      </c>
      <c r="E58" s="28" t="s">
        <v>105</v>
      </c>
      <c r="F58" s="78">
        <v>600000</v>
      </c>
    </row>
    <row r="59" spans="1:6" s="29" customFormat="1" ht="12" hidden="1" customHeight="1">
      <c r="A59" s="26"/>
      <c r="B59" s="26"/>
      <c r="C59" s="26">
        <v>722437</v>
      </c>
      <c r="D59" s="27" t="s">
        <v>106</v>
      </c>
      <c r="E59" s="28" t="s">
        <v>107</v>
      </c>
      <c r="F59" s="78">
        <v>0</v>
      </c>
    </row>
    <row r="60" spans="1:6" s="25" customFormat="1" ht="12.75">
      <c r="A60" s="22"/>
      <c r="B60" s="22">
        <v>722440</v>
      </c>
      <c r="C60" s="22"/>
      <c r="D60" s="23" t="s">
        <v>108</v>
      </c>
      <c r="E60" s="24" t="s">
        <v>109</v>
      </c>
      <c r="F60" s="76">
        <f t="shared" ref="F60" si="22">SUM(F61)</f>
        <v>100000</v>
      </c>
    </row>
    <row r="61" spans="1:6" s="29" customFormat="1" ht="12.75">
      <c r="A61" s="26"/>
      <c r="B61" s="26"/>
      <c r="C61" s="26">
        <v>722442</v>
      </c>
      <c r="D61" s="27" t="s">
        <v>110</v>
      </c>
      <c r="E61" s="28" t="s">
        <v>111</v>
      </c>
      <c r="F61" s="78">
        <v>100000</v>
      </c>
    </row>
    <row r="62" spans="1:6" s="25" customFormat="1" ht="12.75">
      <c r="A62" s="22"/>
      <c r="B62" s="22">
        <v>722450</v>
      </c>
      <c r="C62" s="22"/>
      <c r="D62" s="23" t="s">
        <v>112</v>
      </c>
      <c r="E62" s="24" t="s">
        <v>113</v>
      </c>
      <c r="F62" s="76">
        <f t="shared" ref="F62" si="23">SUM(F63)</f>
        <v>90000</v>
      </c>
    </row>
    <row r="63" spans="1:6" s="29" customFormat="1" ht="12.75">
      <c r="A63" s="26"/>
      <c r="B63" s="26"/>
      <c r="C63" s="26">
        <v>722459</v>
      </c>
      <c r="D63" s="27" t="s">
        <v>114</v>
      </c>
      <c r="E63" s="28" t="s">
        <v>115</v>
      </c>
      <c r="F63" s="78">
        <v>90000</v>
      </c>
    </row>
    <row r="64" spans="1:6" s="25" customFormat="1" ht="12.75">
      <c r="A64" s="22"/>
      <c r="B64" s="22">
        <v>722460</v>
      </c>
      <c r="C64" s="22"/>
      <c r="D64" s="23" t="s">
        <v>116</v>
      </c>
      <c r="E64" s="24" t="s">
        <v>117</v>
      </c>
      <c r="F64" s="76">
        <f t="shared" ref="F64" si="24">SUM(F65+F66)</f>
        <v>100000</v>
      </c>
    </row>
    <row r="65" spans="1:6" s="29" customFormat="1" ht="12.75">
      <c r="A65" s="26"/>
      <c r="B65" s="26"/>
      <c r="C65" s="26">
        <v>722461</v>
      </c>
      <c r="D65" s="27" t="s">
        <v>118</v>
      </c>
      <c r="E65" s="28" t="s">
        <v>119</v>
      </c>
      <c r="F65" s="78">
        <v>40000</v>
      </c>
    </row>
    <row r="66" spans="1:6" s="29" customFormat="1" ht="12.75">
      <c r="A66" s="26"/>
      <c r="B66" s="26"/>
      <c r="C66" s="26">
        <v>722463</v>
      </c>
      <c r="D66" s="27" t="s">
        <v>120</v>
      </c>
      <c r="E66" s="28" t="s">
        <v>121</v>
      </c>
      <c r="F66" s="78">
        <v>60000</v>
      </c>
    </row>
    <row r="67" spans="1:6" s="25" customFormat="1" ht="12.75">
      <c r="A67" s="22">
        <v>722500</v>
      </c>
      <c r="B67" s="22"/>
      <c r="C67" s="22"/>
      <c r="D67" s="23" t="s">
        <v>122</v>
      </c>
      <c r="E67" s="24" t="s">
        <v>123</v>
      </c>
      <c r="F67" s="76">
        <f t="shared" ref="F67" si="25">SUM(F68+F72+F78+F76)</f>
        <v>1116200</v>
      </c>
    </row>
    <row r="68" spans="1:6" s="25" customFormat="1" ht="12.75">
      <c r="A68" s="22"/>
      <c r="B68" s="22">
        <v>722510</v>
      </c>
      <c r="C68" s="22"/>
      <c r="D68" s="23" t="s">
        <v>124</v>
      </c>
      <c r="E68" s="24" t="s">
        <v>125</v>
      </c>
      <c r="F68" s="76">
        <f t="shared" ref="F68" si="26">SUM(F69+F70+F71)</f>
        <v>150000</v>
      </c>
    </row>
    <row r="69" spans="1:6" s="29" customFormat="1" ht="12.75">
      <c r="A69" s="26"/>
      <c r="B69" s="26"/>
      <c r="C69" s="26">
        <v>722515</v>
      </c>
      <c r="D69" s="27" t="s">
        <v>126</v>
      </c>
      <c r="E69" s="28" t="s">
        <v>127</v>
      </c>
      <c r="F69" s="78">
        <v>10000</v>
      </c>
    </row>
    <row r="70" spans="1:6" s="29" customFormat="1" ht="12.75">
      <c r="A70" s="26"/>
      <c r="B70" s="26"/>
      <c r="C70" s="26">
        <v>722516</v>
      </c>
      <c r="D70" s="27" t="s">
        <v>128</v>
      </c>
      <c r="E70" s="28" t="s">
        <v>129</v>
      </c>
      <c r="F70" s="78">
        <v>80000</v>
      </c>
    </row>
    <row r="71" spans="1:6" s="29" customFormat="1" ht="12.75">
      <c r="A71" s="26"/>
      <c r="B71" s="26"/>
      <c r="C71" s="26">
        <v>722518</v>
      </c>
      <c r="D71" s="27" t="s">
        <v>130</v>
      </c>
      <c r="E71" s="28" t="s">
        <v>131</v>
      </c>
      <c r="F71" s="78">
        <v>60000</v>
      </c>
    </row>
    <row r="72" spans="1:6" s="25" customFormat="1" ht="12.75">
      <c r="A72" s="22"/>
      <c r="B72" s="22">
        <v>722530</v>
      </c>
      <c r="C72" s="22"/>
      <c r="D72" s="23" t="s">
        <v>132</v>
      </c>
      <c r="E72" s="24" t="s">
        <v>133</v>
      </c>
      <c r="F72" s="76">
        <f t="shared" ref="F72" si="27">SUM(F73+F74+F75)</f>
        <v>340000</v>
      </c>
    </row>
    <row r="73" spans="1:6" s="29" customFormat="1" ht="12.75">
      <c r="A73" s="26"/>
      <c r="B73" s="26"/>
      <c r="C73" s="26">
        <v>722531</v>
      </c>
      <c r="D73" s="27" t="s">
        <v>134</v>
      </c>
      <c r="E73" s="28" t="s">
        <v>135</v>
      </c>
      <c r="F73" s="78">
        <v>90000</v>
      </c>
    </row>
    <row r="74" spans="1:6" s="29" customFormat="1" ht="12.75">
      <c r="A74" s="26"/>
      <c r="B74" s="26"/>
      <c r="C74" s="26">
        <v>722532</v>
      </c>
      <c r="D74" s="27" t="s">
        <v>136</v>
      </c>
      <c r="E74" s="28" t="s">
        <v>137</v>
      </c>
      <c r="F74" s="78">
        <v>210000</v>
      </c>
    </row>
    <row r="75" spans="1:6" s="29" customFormat="1" ht="12.75">
      <c r="A75" s="26"/>
      <c r="B75" s="26"/>
      <c r="C75" s="26">
        <v>722538</v>
      </c>
      <c r="D75" s="27" t="s">
        <v>138</v>
      </c>
      <c r="E75" s="28" t="s">
        <v>139</v>
      </c>
      <c r="F75" s="78">
        <v>40000</v>
      </c>
    </row>
    <row r="76" spans="1:6" s="25" customFormat="1" ht="12.75">
      <c r="A76" s="22"/>
      <c r="B76" s="22">
        <v>722550</v>
      </c>
      <c r="C76" s="22"/>
      <c r="D76" s="23" t="s">
        <v>140</v>
      </c>
      <c r="E76" s="24" t="s">
        <v>141</v>
      </c>
      <c r="F76" s="76">
        <f>SUM(F77)</f>
        <v>200000</v>
      </c>
    </row>
    <row r="77" spans="1:6" s="25" customFormat="1" ht="12.75">
      <c r="A77" s="22"/>
      <c r="B77" s="22"/>
      <c r="C77" s="34">
        <v>722554</v>
      </c>
      <c r="D77" s="27" t="s">
        <v>142</v>
      </c>
      <c r="E77" s="28" t="s">
        <v>141</v>
      </c>
      <c r="F77" s="78">
        <v>200000</v>
      </c>
    </row>
    <row r="78" spans="1:6" s="25" customFormat="1" ht="12.75">
      <c r="A78" s="22"/>
      <c r="B78" s="22">
        <v>722580</v>
      </c>
      <c r="C78" s="22"/>
      <c r="D78" s="23" t="s">
        <v>143</v>
      </c>
      <c r="E78" s="24" t="s">
        <v>144</v>
      </c>
      <c r="F78" s="76">
        <f t="shared" ref="F78" si="28">SUM(F79+F80+F81+F82)</f>
        <v>426200</v>
      </c>
    </row>
    <row r="79" spans="1:6" s="29" customFormat="1" ht="12.75">
      <c r="A79" s="26"/>
      <c r="B79" s="26"/>
      <c r="C79" s="26">
        <v>722581</v>
      </c>
      <c r="D79" s="27" t="s">
        <v>145</v>
      </c>
      <c r="E79" s="28" t="s">
        <v>146</v>
      </c>
      <c r="F79" s="78">
        <v>376000</v>
      </c>
    </row>
    <row r="80" spans="1:6" s="29" customFormat="1" ht="12.75">
      <c r="A80" s="26"/>
      <c r="B80" s="26"/>
      <c r="C80" s="26">
        <v>722582</v>
      </c>
      <c r="D80" s="27" t="s">
        <v>147</v>
      </c>
      <c r="E80" s="28" t="s">
        <v>148</v>
      </c>
      <c r="F80" s="78">
        <v>39000</v>
      </c>
    </row>
    <row r="81" spans="1:6" s="29" customFormat="1" ht="12.75">
      <c r="A81" s="34"/>
      <c r="B81" s="34"/>
      <c r="C81" s="34">
        <v>722583</v>
      </c>
      <c r="D81" s="35" t="s">
        <v>149</v>
      </c>
      <c r="E81" s="36" t="s">
        <v>150</v>
      </c>
      <c r="F81" s="80">
        <v>10000</v>
      </c>
    </row>
    <row r="82" spans="1:6" s="29" customFormat="1" ht="12.75">
      <c r="A82" s="34"/>
      <c r="B82" s="34"/>
      <c r="C82" s="34">
        <v>722584</v>
      </c>
      <c r="D82" s="35" t="s">
        <v>151</v>
      </c>
      <c r="E82" s="36" t="s">
        <v>152</v>
      </c>
      <c r="F82" s="80">
        <v>1200</v>
      </c>
    </row>
    <row r="83" spans="1:6" s="25" customFormat="1" ht="12.75">
      <c r="A83" s="22">
        <v>722600</v>
      </c>
      <c r="B83" s="22"/>
      <c r="C83" s="22"/>
      <c r="D83" s="23" t="s">
        <v>153</v>
      </c>
      <c r="E83" s="24" t="s">
        <v>154</v>
      </c>
      <c r="F83" s="76">
        <f t="shared" ref="F83" si="29">SUM(F84)</f>
        <v>80000</v>
      </c>
    </row>
    <row r="84" spans="1:6" s="25" customFormat="1" ht="12.75">
      <c r="A84" s="22"/>
      <c r="B84" s="22">
        <v>722610</v>
      </c>
      <c r="C84" s="22"/>
      <c r="D84" s="23" t="s">
        <v>155</v>
      </c>
      <c r="E84" s="24" t="s">
        <v>156</v>
      </c>
      <c r="F84" s="76">
        <f t="shared" ref="F84" si="30">SUM(F85+F86)</f>
        <v>80000</v>
      </c>
    </row>
    <row r="85" spans="1:6" s="29" customFormat="1" ht="12.75">
      <c r="A85" s="26"/>
      <c r="B85" s="26"/>
      <c r="C85" s="34">
        <v>722612</v>
      </c>
      <c r="D85" s="27" t="s">
        <v>157</v>
      </c>
      <c r="E85" s="28" t="s">
        <v>158</v>
      </c>
      <c r="F85" s="78">
        <v>40000</v>
      </c>
    </row>
    <row r="86" spans="1:6" s="25" customFormat="1" ht="12.75">
      <c r="A86" s="22"/>
      <c r="B86" s="22"/>
      <c r="C86" s="34">
        <v>722613</v>
      </c>
      <c r="D86" s="27" t="s">
        <v>159</v>
      </c>
      <c r="E86" s="28" t="s">
        <v>156</v>
      </c>
      <c r="F86" s="78">
        <v>40000</v>
      </c>
    </row>
    <row r="87" spans="1:6" s="25" customFormat="1" ht="12.75">
      <c r="A87" s="22">
        <v>722700</v>
      </c>
      <c r="B87" s="22"/>
      <c r="C87" s="22"/>
      <c r="D87" s="23" t="s">
        <v>160</v>
      </c>
      <c r="E87" s="24" t="s">
        <v>161</v>
      </c>
      <c r="F87" s="76">
        <f t="shared" ref="F87:F88" si="31">SUM(F88)</f>
        <v>270000</v>
      </c>
    </row>
    <row r="88" spans="1:6" s="25" customFormat="1" ht="12.75">
      <c r="A88" s="22"/>
      <c r="B88" s="22">
        <v>722790</v>
      </c>
      <c r="C88" s="22"/>
      <c r="D88" s="23" t="s">
        <v>162</v>
      </c>
      <c r="E88" s="24" t="s">
        <v>163</v>
      </c>
      <c r="F88" s="76">
        <f t="shared" si="31"/>
        <v>270000</v>
      </c>
    </row>
    <row r="89" spans="1:6" s="25" customFormat="1" ht="12.75">
      <c r="A89" s="22"/>
      <c r="B89" s="22"/>
      <c r="C89" s="34">
        <v>722791</v>
      </c>
      <c r="D89" s="27" t="s">
        <v>164</v>
      </c>
      <c r="E89" s="28" t="s">
        <v>165</v>
      </c>
      <c r="F89" s="78">
        <v>270000</v>
      </c>
    </row>
    <row r="90" spans="1:6" s="25" customFormat="1" ht="12.75">
      <c r="A90" s="22">
        <v>723100</v>
      </c>
      <c r="B90" s="22"/>
      <c r="C90" s="22"/>
      <c r="D90" s="23" t="s">
        <v>166</v>
      </c>
      <c r="E90" s="24" t="s">
        <v>167</v>
      </c>
      <c r="F90" s="76">
        <f t="shared" ref="F90:F91" si="32">SUM(F91)</f>
        <v>1000</v>
      </c>
    </row>
    <row r="91" spans="1:6" s="25" customFormat="1" ht="12.75">
      <c r="A91" s="22"/>
      <c r="B91" s="22">
        <v>723130</v>
      </c>
      <c r="C91" s="22"/>
      <c r="D91" s="23" t="s">
        <v>168</v>
      </c>
      <c r="E91" s="24" t="s">
        <v>169</v>
      </c>
      <c r="F91" s="76">
        <f t="shared" si="32"/>
        <v>1000</v>
      </c>
    </row>
    <row r="92" spans="1:6" s="29" customFormat="1" ht="12.75">
      <c r="A92" s="26"/>
      <c r="B92" s="26"/>
      <c r="C92" s="26">
        <v>723132</v>
      </c>
      <c r="D92" s="27" t="s">
        <v>170</v>
      </c>
      <c r="E92" s="28" t="s">
        <v>171</v>
      </c>
      <c r="F92" s="78">
        <v>1000</v>
      </c>
    </row>
    <row r="93" spans="1:6" s="25" customFormat="1" ht="12.75">
      <c r="A93" s="22">
        <v>730000</v>
      </c>
      <c r="B93" s="22"/>
      <c r="C93" s="22"/>
      <c r="D93" s="23" t="s">
        <v>172</v>
      </c>
      <c r="E93" s="24" t="s">
        <v>348</v>
      </c>
      <c r="F93" s="76">
        <f>SUM(F97+F94)</f>
        <v>3823500</v>
      </c>
    </row>
    <row r="94" spans="1:6" s="25" customFormat="1" ht="12.75">
      <c r="A94" s="22">
        <v>731000</v>
      </c>
      <c r="B94" s="22"/>
      <c r="C94" s="22"/>
      <c r="D94" s="23" t="s">
        <v>173</v>
      </c>
      <c r="E94" s="22" t="s">
        <v>412</v>
      </c>
      <c r="F94" s="76">
        <f>SUM(F95)</f>
        <v>12500</v>
      </c>
    </row>
    <row r="95" spans="1:6" s="29" customFormat="1" ht="12.75">
      <c r="A95" s="26"/>
      <c r="B95" s="26">
        <v>731100</v>
      </c>
      <c r="C95" s="26"/>
      <c r="D95" s="27" t="s">
        <v>175</v>
      </c>
      <c r="E95" s="28" t="s">
        <v>410</v>
      </c>
      <c r="F95" s="78">
        <f>SUM(F96)</f>
        <v>12500</v>
      </c>
    </row>
    <row r="96" spans="1:6" s="29" customFormat="1" ht="12.75">
      <c r="A96" s="26"/>
      <c r="B96" s="26"/>
      <c r="C96" s="26">
        <v>731120</v>
      </c>
      <c r="D96" s="27" t="s">
        <v>176</v>
      </c>
      <c r="E96" s="28" t="s">
        <v>411</v>
      </c>
      <c r="F96" s="78">
        <v>12500</v>
      </c>
    </row>
    <row r="97" spans="1:6" s="25" customFormat="1" ht="12.75">
      <c r="A97" s="22">
        <v>732000</v>
      </c>
      <c r="B97" s="22"/>
      <c r="C97" s="22"/>
      <c r="D97" s="23" t="s">
        <v>452</v>
      </c>
      <c r="E97" s="22" t="s">
        <v>174</v>
      </c>
      <c r="F97" s="78">
        <f t="shared" ref="F97" si="33">SUM(F98)</f>
        <v>3811000</v>
      </c>
    </row>
    <row r="98" spans="1:6" s="29" customFormat="1" ht="12.75">
      <c r="A98" s="26"/>
      <c r="B98" s="26">
        <v>732100</v>
      </c>
      <c r="C98" s="26"/>
      <c r="D98" s="23" t="s">
        <v>453</v>
      </c>
      <c r="E98" s="28" t="s">
        <v>349</v>
      </c>
      <c r="F98" s="78">
        <f>SUM(F99+F100+F101)</f>
        <v>3811000</v>
      </c>
    </row>
    <row r="99" spans="1:6" s="29" customFormat="1" ht="12.75">
      <c r="A99" s="26"/>
      <c r="B99" s="26"/>
      <c r="C99" s="26">
        <v>732110</v>
      </c>
      <c r="D99" s="27" t="s">
        <v>454</v>
      </c>
      <c r="E99" s="28" t="s">
        <v>349</v>
      </c>
      <c r="F99" s="78">
        <v>1800000</v>
      </c>
    </row>
    <row r="100" spans="1:6" s="29" customFormat="1" ht="12.75">
      <c r="A100" s="26"/>
      <c r="B100" s="26"/>
      <c r="C100" s="26">
        <v>732110</v>
      </c>
      <c r="D100" s="27" t="s">
        <v>455</v>
      </c>
      <c r="E100" s="28" t="s">
        <v>177</v>
      </c>
      <c r="F100" s="78">
        <v>2000000</v>
      </c>
    </row>
    <row r="101" spans="1:6" s="29" customFormat="1" ht="12.75">
      <c r="A101" s="26"/>
      <c r="B101" s="26"/>
      <c r="C101" s="26">
        <v>732120</v>
      </c>
      <c r="D101" s="23" t="s">
        <v>456</v>
      </c>
      <c r="E101" s="24" t="s">
        <v>413</v>
      </c>
      <c r="F101" s="78">
        <v>11000</v>
      </c>
    </row>
    <row r="102" spans="1:6" s="25" customFormat="1" ht="12.75" customHeight="1">
      <c r="A102" s="22">
        <v>700000</v>
      </c>
      <c r="B102" s="22"/>
      <c r="C102" s="22"/>
      <c r="D102" s="23"/>
      <c r="E102" s="30" t="s">
        <v>178</v>
      </c>
      <c r="F102" s="76">
        <f>SUM(F7+F31+F93)</f>
        <v>15495000</v>
      </c>
    </row>
    <row r="103" spans="1:6" s="25" customFormat="1" ht="12.75" hidden="1">
      <c r="A103" s="22"/>
      <c r="B103" s="22"/>
      <c r="C103" s="22"/>
      <c r="D103" s="23" t="s">
        <v>179</v>
      </c>
      <c r="E103" s="24" t="s">
        <v>180</v>
      </c>
      <c r="F103" s="76">
        <f t="shared" ref="F103" si="34">SUM(F104+F105+F106)</f>
        <v>0</v>
      </c>
    </row>
    <row r="104" spans="1:6" s="25" customFormat="1" ht="12.75" hidden="1">
      <c r="A104" s="22"/>
      <c r="B104" s="22"/>
      <c r="C104" s="22"/>
      <c r="D104" s="23">
        <v>1</v>
      </c>
      <c r="E104" s="24" t="s">
        <v>181</v>
      </c>
      <c r="F104" s="76">
        <v>0</v>
      </c>
    </row>
    <row r="105" spans="1:6" s="25" customFormat="1" ht="12.75" hidden="1">
      <c r="A105" s="22"/>
      <c r="B105" s="22"/>
      <c r="C105" s="22"/>
      <c r="D105" s="23">
        <v>2</v>
      </c>
      <c r="E105" s="24" t="s">
        <v>182</v>
      </c>
      <c r="F105" s="76">
        <v>0</v>
      </c>
    </row>
    <row r="106" spans="1:6" s="25" customFormat="1" ht="12.75" hidden="1">
      <c r="A106" s="22"/>
      <c r="B106" s="22"/>
      <c r="C106" s="22"/>
      <c r="D106" s="23">
        <v>3</v>
      </c>
      <c r="E106" s="24" t="s">
        <v>183</v>
      </c>
      <c r="F106" s="76">
        <v>0</v>
      </c>
    </row>
    <row r="107" spans="1:6" s="37" customFormat="1" ht="12.75" hidden="1">
      <c r="A107" s="22"/>
      <c r="B107" s="22"/>
      <c r="C107" s="22"/>
      <c r="D107" s="23"/>
      <c r="E107" s="24" t="s">
        <v>184</v>
      </c>
      <c r="F107" s="76">
        <f t="shared" ref="F107" si="35">SUM(F102+F103)</f>
        <v>15495000</v>
      </c>
    </row>
    <row r="108" spans="1:6" s="29" customFormat="1" ht="23.25" customHeight="1">
      <c r="A108" s="38"/>
      <c r="B108" s="38"/>
      <c r="C108" s="38"/>
      <c r="D108" s="39"/>
      <c r="E108" s="40"/>
      <c r="F108" s="81"/>
    </row>
  </sheetData>
  <printOptions horizontalCentered="1"/>
  <pageMargins left="0.31496062992125984" right="0.31496062992125984" top="0.94488188976377963" bottom="0.9448818897637796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F239"/>
  <sheetViews>
    <sheetView tabSelected="1" zoomScale="130" zoomScaleNormal="130" workbookViewId="0">
      <selection activeCell="F178" sqref="F178"/>
    </sheetView>
  </sheetViews>
  <sheetFormatPr defaultRowHeight="15"/>
  <cols>
    <col min="1" max="2" width="6.85546875" style="41" customWidth="1"/>
    <col min="3" max="3" width="7.7109375" style="41" customWidth="1"/>
    <col min="4" max="4" width="6.7109375" style="42" customWidth="1"/>
    <col min="5" max="5" width="74" style="41" customWidth="1"/>
    <col min="6" max="6" width="24.5703125" style="82" customWidth="1"/>
    <col min="242" max="242" width="6.85546875" customWidth="1"/>
    <col min="243" max="243" width="7.28515625" customWidth="1"/>
    <col min="244" max="244" width="9.28515625" customWidth="1"/>
    <col min="245" max="245" width="6.7109375" customWidth="1"/>
    <col min="246" max="246" width="59.7109375" customWidth="1"/>
    <col min="247" max="248" width="11.5703125" customWidth="1"/>
    <col min="249" max="249" width="12.5703125" customWidth="1"/>
    <col min="498" max="498" width="6.85546875" customWidth="1"/>
    <col min="499" max="499" width="7.28515625" customWidth="1"/>
    <col min="500" max="500" width="9.28515625" customWidth="1"/>
    <col min="501" max="501" width="6.7109375" customWidth="1"/>
    <col min="502" max="502" width="59.7109375" customWidth="1"/>
    <col min="503" max="504" width="11.5703125" customWidth="1"/>
    <col min="505" max="505" width="12.5703125" customWidth="1"/>
    <col min="754" max="754" width="6.85546875" customWidth="1"/>
    <col min="755" max="755" width="7.28515625" customWidth="1"/>
    <col min="756" max="756" width="9.28515625" customWidth="1"/>
    <col min="757" max="757" width="6.7109375" customWidth="1"/>
    <col min="758" max="758" width="59.7109375" customWidth="1"/>
    <col min="759" max="760" width="11.5703125" customWidth="1"/>
    <col min="761" max="761" width="12.5703125" customWidth="1"/>
    <col min="1010" max="1010" width="6.85546875" customWidth="1"/>
    <col min="1011" max="1011" width="7.28515625" customWidth="1"/>
    <col min="1012" max="1012" width="9.28515625" customWidth="1"/>
    <col min="1013" max="1013" width="6.7109375" customWidth="1"/>
    <col min="1014" max="1014" width="59.7109375" customWidth="1"/>
    <col min="1015" max="1016" width="11.5703125" customWidth="1"/>
    <col min="1017" max="1017" width="12.5703125" customWidth="1"/>
    <col min="1266" max="1266" width="6.85546875" customWidth="1"/>
    <col min="1267" max="1267" width="7.28515625" customWidth="1"/>
    <col min="1268" max="1268" width="9.28515625" customWidth="1"/>
    <col min="1269" max="1269" width="6.7109375" customWidth="1"/>
    <col min="1270" max="1270" width="59.7109375" customWidth="1"/>
    <col min="1271" max="1272" width="11.5703125" customWidth="1"/>
    <col min="1273" max="1273" width="12.5703125" customWidth="1"/>
    <col min="1522" max="1522" width="6.85546875" customWidth="1"/>
    <col min="1523" max="1523" width="7.28515625" customWidth="1"/>
    <col min="1524" max="1524" width="9.28515625" customWidth="1"/>
    <col min="1525" max="1525" width="6.7109375" customWidth="1"/>
    <col min="1526" max="1526" width="59.7109375" customWidth="1"/>
    <col min="1527" max="1528" width="11.5703125" customWidth="1"/>
    <col min="1529" max="1529" width="12.5703125" customWidth="1"/>
    <col min="1778" max="1778" width="6.85546875" customWidth="1"/>
    <col min="1779" max="1779" width="7.28515625" customWidth="1"/>
    <col min="1780" max="1780" width="9.28515625" customWidth="1"/>
    <col min="1781" max="1781" width="6.7109375" customWidth="1"/>
    <col min="1782" max="1782" width="59.7109375" customWidth="1"/>
    <col min="1783" max="1784" width="11.5703125" customWidth="1"/>
    <col min="1785" max="1785" width="12.5703125" customWidth="1"/>
    <col min="2034" max="2034" width="6.85546875" customWidth="1"/>
    <col min="2035" max="2035" width="7.28515625" customWidth="1"/>
    <col min="2036" max="2036" width="9.28515625" customWidth="1"/>
    <col min="2037" max="2037" width="6.7109375" customWidth="1"/>
    <col min="2038" max="2038" width="59.7109375" customWidth="1"/>
    <col min="2039" max="2040" width="11.5703125" customWidth="1"/>
    <col min="2041" max="2041" width="12.5703125" customWidth="1"/>
    <col min="2290" max="2290" width="6.85546875" customWidth="1"/>
    <col min="2291" max="2291" width="7.28515625" customWidth="1"/>
    <col min="2292" max="2292" width="9.28515625" customWidth="1"/>
    <col min="2293" max="2293" width="6.7109375" customWidth="1"/>
    <col min="2294" max="2294" width="59.7109375" customWidth="1"/>
    <col min="2295" max="2296" width="11.5703125" customWidth="1"/>
    <col min="2297" max="2297" width="12.5703125" customWidth="1"/>
    <col min="2546" max="2546" width="6.85546875" customWidth="1"/>
    <col min="2547" max="2547" width="7.28515625" customWidth="1"/>
    <col min="2548" max="2548" width="9.28515625" customWidth="1"/>
    <col min="2549" max="2549" width="6.7109375" customWidth="1"/>
    <col min="2550" max="2550" width="59.7109375" customWidth="1"/>
    <col min="2551" max="2552" width="11.5703125" customWidth="1"/>
    <col min="2553" max="2553" width="12.5703125" customWidth="1"/>
    <col min="2802" max="2802" width="6.85546875" customWidth="1"/>
    <col min="2803" max="2803" width="7.28515625" customWidth="1"/>
    <col min="2804" max="2804" width="9.28515625" customWidth="1"/>
    <col min="2805" max="2805" width="6.7109375" customWidth="1"/>
    <col min="2806" max="2806" width="59.7109375" customWidth="1"/>
    <col min="2807" max="2808" width="11.5703125" customWidth="1"/>
    <col min="2809" max="2809" width="12.5703125" customWidth="1"/>
    <col min="3058" max="3058" width="6.85546875" customWidth="1"/>
    <col min="3059" max="3059" width="7.28515625" customWidth="1"/>
    <col min="3060" max="3060" width="9.28515625" customWidth="1"/>
    <col min="3061" max="3061" width="6.7109375" customWidth="1"/>
    <col min="3062" max="3062" width="59.7109375" customWidth="1"/>
    <col min="3063" max="3064" width="11.5703125" customWidth="1"/>
    <col min="3065" max="3065" width="12.5703125" customWidth="1"/>
    <col min="3314" max="3314" width="6.85546875" customWidth="1"/>
    <col min="3315" max="3315" width="7.28515625" customWidth="1"/>
    <col min="3316" max="3316" width="9.28515625" customWidth="1"/>
    <col min="3317" max="3317" width="6.7109375" customWidth="1"/>
    <col min="3318" max="3318" width="59.7109375" customWidth="1"/>
    <col min="3319" max="3320" width="11.5703125" customWidth="1"/>
    <col min="3321" max="3321" width="12.5703125" customWidth="1"/>
    <col min="3570" max="3570" width="6.85546875" customWidth="1"/>
    <col min="3571" max="3571" width="7.28515625" customWidth="1"/>
    <col min="3572" max="3572" width="9.28515625" customWidth="1"/>
    <col min="3573" max="3573" width="6.7109375" customWidth="1"/>
    <col min="3574" max="3574" width="59.7109375" customWidth="1"/>
    <col min="3575" max="3576" width="11.5703125" customWidth="1"/>
    <col min="3577" max="3577" width="12.5703125" customWidth="1"/>
    <col min="3826" max="3826" width="6.85546875" customWidth="1"/>
    <col min="3827" max="3827" width="7.28515625" customWidth="1"/>
    <col min="3828" max="3828" width="9.28515625" customWidth="1"/>
    <col min="3829" max="3829" width="6.7109375" customWidth="1"/>
    <col min="3830" max="3830" width="59.7109375" customWidth="1"/>
    <col min="3831" max="3832" width="11.5703125" customWidth="1"/>
    <col min="3833" max="3833" width="12.5703125" customWidth="1"/>
    <col min="4082" max="4082" width="6.85546875" customWidth="1"/>
    <col min="4083" max="4083" width="7.28515625" customWidth="1"/>
    <col min="4084" max="4084" width="9.28515625" customWidth="1"/>
    <col min="4085" max="4085" width="6.7109375" customWidth="1"/>
    <col min="4086" max="4086" width="59.7109375" customWidth="1"/>
    <col min="4087" max="4088" width="11.5703125" customWidth="1"/>
    <col min="4089" max="4089" width="12.5703125" customWidth="1"/>
    <col min="4338" max="4338" width="6.85546875" customWidth="1"/>
    <col min="4339" max="4339" width="7.28515625" customWidth="1"/>
    <col min="4340" max="4340" width="9.28515625" customWidth="1"/>
    <col min="4341" max="4341" width="6.7109375" customWidth="1"/>
    <col min="4342" max="4342" width="59.7109375" customWidth="1"/>
    <col min="4343" max="4344" width="11.5703125" customWidth="1"/>
    <col min="4345" max="4345" width="12.5703125" customWidth="1"/>
    <col min="4594" max="4594" width="6.85546875" customWidth="1"/>
    <col min="4595" max="4595" width="7.28515625" customWidth="1"/>
    <col min="4596" max="4596" width="9.28515625" customWidth="1"/>
    <col min="4597" max="4597" width="6.7109375" customWidth="1"/>
    <col min="4598" max="4598" width="59.7109375" customWidth="1"/>
    <col min="4599" max="4600" width="11.5703125" customWidth="1"/>
    <col min="4601" max="4601" width="12.5703125" customWidth="1"/>
    <col min="4850" max="4850" width="6.85546875" customWidth="1"/>
    <col min="4851" max="4851" width="7.28515625" customWidth="1"/>
    <col min="4852" max="4852" width="9.28515625" customWidth="1"/>
    <col min="4853" max="4853" width="6.7109375" customWidth="1"/>
    <col min="4854" max="4854" width="59.7109375" customWidth="1"/>
    <col min="4855" max="4856" width="11.5703125" customWidth="1"/>
    <col min="4857" max="4857" width="12.5703125" customWidth="1"/>
    <col min="5106" max="5106" width="6.85546875" customWidth="1"/>
    <col min="5107" max="5107" width="7.28515625" customWidth="1"/>
    <col min="5108" max="5108" width="9.28515625" customWidth="1"/>
    <col min="5109" max="5109" width="6.7109375" customWidth="1"/>
    <col min="5110" max="5110" width="59.7109375" customWidth="1"/>
    <col min="5111" max="5112" width="11.5703125" customWidth="1"/>
    <col min="5113" max="5113" width="12.5703125" customWidth="1"/>
    <col min="5362" max="5362" width="6.85546875" customWidth="1"/>
    <col min="5363" max="5363" width="7.28515625" customWidth="1"/>
    <col min="5364" max="5364" width="9.28515625" customWidth="1"/>
    <col min="5365" max="5365" width="6.7109375" customWidth="1"/>
    <col min="5366" max="5366" width="59.7109375" customWidth="1"/>
    <col min="5367" max="5368" width="11.5703125" customWidth="1"/>
    <col min="5369" max="5369" width="12.5703125" customWidth="1"/>
    <col min="5618" max="5618" width="6.85546875" customWidth="1"/>
    <col min="5619" max="5619" width="7.28515625" customWidth="1"/>
    <col min="5620" max="5620" width="9.28515625" customWidth="1"/>
    <col min="5621" max="5621" width="6.7109375" customWidth="1"/>
    <col min="5622" max="5622" width="59.7109375" customWidth="1"/>
    <col min="5623" max="5624" width="11.5703125" customWidth="1"/>
    <col min="5625" max="5625" width="12.5703125" customWidth="1"/>
    <col min="5874" max="5874" width="6.85546875" customWidth="1"/>
    <col min="5875" max="5875" width="7.28515625" customWidth="1"/>
    <col min="5876" max="5876" width="9.28515625" customWidth="1"/>
    <col min="5877" max="5877" width="6.7109375" customWidth="1"/>
    <col min="5878" max="5878" width="59.7109375" customWidth="1"/>
    <col min="5879" max="5880" width="11.5703125" customWidth="1"/>
    <col min="5881" max="5881" width="12.5703125" customWidth="1"/>
    <col min="6130" max="6130" width="6.85546875" customWidth="1"/>
    <col min="6131" max="6131" width="7.28515625" customWidth="1"/>
    <col min="6132" max="6132" width="9.28515625" customWidth="1"/>
    <col min="6133" max="6133" width="6.7109375" customWidth="1"/>
    <col min="6134" max="6134" width="59.7109375" customWidth="1"/>
    <col min="6135" max="6136" width="11.5703125" customWidth="1"/>
    <col min="6137" max="6137" width="12.5703125" customWidth="1"/>
    <col min="6386" max="6386" width="6.85546875" customWidth="1"/>
    <col min="6387" max="6387" width="7.28515625" customWidth="1"/>
    <col min="6388" max="6388" width="9.28515625" customWidth="1"/>
    <col min="6389" max="6389" width="6.7109375" customWidth="1"/>
    <col min="6390" max="6390" width="59.7109375" customWidth="1"/>
    <col min="6391" max="6392" width="11.5703125" customWidth="1"/>
    <col min="6393" max="6393" width="12.5703125" customWidth="1"/>
    <col min="6642" max="6642" width="6.85546875" customWidth="1"/>
    <col min="6643" max="6643" width="7.28515625" customWidth="1"/>
    <col min="6644" max="6644" width="9.28515625" customWidth="1"/>
    <col min="6645" max="6645" width="6.7109375" customWidth="1"/>
    <col min="6646" max="6646" width="59.7109375" customWidth="1"/>
    <col min="6647" max="6648" width="11.5703125" customWidth="1"/>
    <col min="6649" max="6649" width="12.5703125" customWidth="1"/>
    <col min="6898" max="6898" width="6.85546875" customWidth="1"/>
    <col min="6899" max="6899" width="7.28515625" customWidth="1"/>
    <col min="6900" max="6900" width="9.28515625" customWidth="1"/>
    <col min="6901" max="6901" width="6.7109375" customWidth="1"/>
    <col min="6902" max="6902" width="59.7109375" customWidth="1"/>
    <col min="6903" max="6904" width="11.5703125" customWidth="1"/>
    <col min="6905" max="6905" width="12.5703125" customWidth="1"/>
    <col min="7154" max="7154" width="6.85546875" customWidth="1"/>
    <col min="7155" max="7155" width="7.28515625" customWidth="1"/>
    <col min="7156" max="7156" width="9.28515625" customWidth="1"/>
    <col min="7157" max="7157" width="6.7109375" customWidth="1"/>
    <col min="7158" max="7158" width="59.7109375" customWidth="1"/>
    <col min="7159" max="7160" width="11.5703125" customWidth="1"/>
    <col min="7161" max="7161" width="12.5703125" customWidth="1"/>
    <col min="7410" max="7410" width="6.85546875" customWidth="1"/>
    <col min="7411" max="7411" width="7.28515625" customWidth="1"/>
    <col min="7412" max="7412" width="9.28515625" customWidth="1"/>
    <col min="7413" max="7413" width="6.7109375" customWidth="1"/>
    <col min="7414" max="7414" width="59.7109375" customWidth="1"/>
    <col min="7415" max="7416" width="11.5703125" customWidth="1"/>
    <col min="7417" max="7417" width="12.5703125" customWidth="1"/>
    <col min="7666" max="7666" width="6.85546875" customWidth="1"/>
    <col min="7667" max="7667" width="7.28515625" customWidth="1"/>
    <col min="7668" max="7668" width="9.28515625" customWidth="1"/>
    <col min="7669" max="7669" width="6.7109375" customWidth="1"/>
    <col min="7670" max="7670" width="59.7109375" customWidth="1"/>
    <col min="7671" max="7672" width="11.5703125" customWidth="1"/>
    <col min="7673" max="7673" width="12.5703125" customWidth="1"/>
    <col min="7922" max="7922" width="6.85546875" customWidth="1"/>
    <col min="7923" max="7923" width="7.28515625" customWidth="1"/>
    <col min="7924" max="7924" width="9.28515625" customWidth="1"/>
    <col min="7925" max="7925" width="6.7109375" customWidth="1"/>
    <col min="7926" max="7926" width="59.7109375" customWidth="1"/>
    <col min="7927" max="7928" width="11.5703125" customWidth="1"/>
    <col min="7929" max="7929" width="12.5703125" customWidth="1"/>
    <col min="8178" max="8178" width="6.85546875" customWidth="1"/>
    <col min="8179" max="8179" width="7.28515625" customWidth="1"/>
    <col min="8180" max="8180" width="9.28515625" customWidth="1"/>
    <col min="8181" max="8181" width="6.7109375" customWidth="1"/>
    <col min="8182" max="8182" width="59.7109375" customWidth="1"/>
    <col min="8183" max="8184" width="11.5703125" customWidth="1"/>
    <col min="8185" max="8185" width="12.5703125" customWidth="1"/>
    <col min="8434" max="8434" width="6.85546875" customWidth="1"/>
    <col min="8435" max="8435" width="7.28515625" customWidth="1"/>
    <col min="8436" max="8436" width="9.28515625" customWidth="1"/>
    <col min="8437" max="8437" width="6.7109375" customWidth="1"/>
    <col min="8438" max="8438" width="59.7109375" customWidth="1"/>
    <col min="8439" max="8440" width="11.5703125" customWidth="1"/>
    <col min="8441" max="8441" width="12.5703125" customWidth="1"/>
    <col min="8690" max="8690" width="6.85546875" customWidth="1"/>
    <col min="8691" max="8691" width="7.28515625" customWidth="1"/>
    <col min="8692" max="8692" width="9.28515625" customWidth="1"/>
    <col min="8693" max="8693" width="6.7109375" customWidth="1"/>
    <col min="8694" max="8694" width="59.7109375" customWidth="1"/>
    <col min="8695" max="8696" width="11.5703125" customWidth="1"/>
    <col min="8697" max="8697" width="12.5703125" customWidth="1"/>
    <col min="8946" max="8946" width="6.85546875" customWidth="1"/>
    <col min="8947" max="8947" width="7.28515625" customWidth="1"/>
    <col min="8948" max="8948" width="9.28515625" customWidth="1"/>
    <col min="8949" max="8949" width="6.7109375" customWidth="1"/>
    <col min="8950" max="8950" width="59.7109375" customWidth="1"/>
    <col min="8951" max="8952" width="11.5703125" customWidth="1"/>
    <col min="8953" max="8953" width="12.5703125" customWidth="1"/>
    <col min="9202" max="9202" width="6.85546875" customWidth="1"/>
    <col min="9203" max="9203" width="7.28515625" customWidth="1"/>
    <col min="9204" max="9204" width="9.28515625" customWidth="1"/>
    <col min="9205" max="9205" width="6.7109375" customWidth="1"/>
    <col min="9206" max="9206" width="59.7109375" customWidth="1"/>
    <col min="9207" max="9208" width="11.5703125" customWidth="1"/>
    <col min="9209" max="9209" width="12.5703125" customWidth="1"/>
    <col min="9458" max="9458" width="6.85546875" customWidth="1"/>
    <col min="9459" max="9459" width="7.28515625" customWidth="1"/>
    <col min="9460" max="9460" width="9.28515625" customWidth="1"/>
    <col min="9461" max="9461" width="6.7109375" customWidth="1"/>
    <col min="9462" max="9462" width="59.7109375" customWidth="1"/>
    <col min="9463" max="9464" width="11.5703125" customWidth="1"/>
    <col min="9465" max="9465" width="12.5703125" customWidth="1"/>
    <col min="9714" max="9714" width="6.85546875" customWidth="1"/>
    <col min="9715" max="9715" width="7.28515625" customWidth="1"/>
    <col min="9716" max="9716" width="9.28515625" customWidth="1"/>
    <col min="9717" max="9717" width="6.7109375" customWidth="1"/>
    <col min="9718" max="9718" width="59.7109375" customWidth="1"/>
    <col min="9719" max="9720" width="11.5703125" customWidth="1"/>
    <col min="9721" max="9721" width="12.5703125" customWidth="1"/>
    <col min="9970" max="9970" width="6.85546875" customWidth="1"/>
    <col min="9971" max="9971" width="7.28515625" customWidth="1"/>
    <col min="9972" max="9972" width="9.28515625" customWidth="1"/>
    <col min="9973" max="9973" width="6.7109375" customWidth="1"/>
    <col min="9974" max="9974" width="59.7109375" customWidth="1"/>
    <col min="9975" max="9976" width="11.5703125" customWidth="1"/>
    <col min="9977" max="9977" width="12.5703125" customWidth="1"/>
    <col min="10226" max="10226" width="6.85546875" customWidth="1"/>
    <col min="10227" max="10227" width="7.28515625" customWidth="1"/>
    <col min="10228" max="10228" width="9.28515625" customWidth="1"/>
    <col min="10229" max="10229" width="6.7109375" customWidth="1"/>
    <col min="10230" max="10230" width="59.7109375" customWidth="1"/>
    <col min="10231" max="10232" width="11.5703125" customWidth="1"/>
    <col min="10233" max="10233" width="12.5703125" customWidth="1"/>
    <col min="10482" max="10482" width="6.85546875" customWidth="1"/>
    <col min="10483" max="10483" width="7.28515625" customWidth="1"/>
    <col min="10484" max="10484" width="9.28515625" customWidth="1"/>
    <col min="10485" max="10485" width="6.7109375" customWidth="1"/>
    <col min="10486" max="10486" width="59.7109375" customWidth="1"/>
    <col min="10487" max="10488" width="11.5703125" customWidth="1"/>
    <col min="10489" max="10489" width="12.5703125" customWidth="1"/>
    <col min="10738" max="10738" width="6.85546875" customWidth="1"/>
    <col min="10739" max="10739" width="7.28515625" customWidth="1"/>
    <col min="10740" max="10740" width="9.28515625" customWidth="1"/>
    <col min="10741" max="10741" width="6.7109375" customWidth="1"/>
    <col min="10742" max="10742" width="59.7109375" customWidth="1"/>
    <col min="10743" max="10744" width="11.5703125" customWidth="1"/>
    <col min="10745" max="10745" width="12.5703125" customWidth="1"/>
    <col min="10994" max="10994" width="6.85546875" customWidth="1"/>
    <col min="10995" max="10995" width="7.28515625" customWidth="1"/>
    <col min="10996" max="10996" width="9.28515625" customWidth="1"/>
    <col min="10997" max="10997" width="6.7109375" customWidth="1"/>
    <col min="10998" max="10998" width="59.7109375" customWidth="1"/>
    <col min="10999" max="11000" width="11.5703125" customWidth="1"/>
    <col min="11001" max="11001" width="12.5703125" customWidth="1"/>
    <col min="11250" max="11250" width="6.85546875" customWidth="1"/>
    <col min="11251" max="11251" width="7.28515625" customWidth="1"/>
    <col min="11252" max="11252" width="9.28515625" customWidth="1"/>
    <col min="11253" max="11253" width="6.7109375" customWidth="1"/>
    <col min="11254" max="11254" width="59.7109375" customWidth="1"/>
    <col min="11255" max="11256" width="11.5703125" customWidth="1"/>
    <col min="11257" max="11257" width="12.5703125" customWidth="1"/>
    <col min="11506" max="11506" width="6.85546875" customWidth="1"/>
    <col min="11507" max="11507" width="7.28515625" customWidth="1"/>
    <col min="11508" max="11508" width="9.28515625" customWidth="1"/>
    <col min="11509" max="11509" width="6.7109375" customWidth="1"/>
    <col min="11510" max="11510" width="59.7109375" customWidth="1"/>
    <col min="11511" max="11512" width="11.5703125" customWidth="1"/>
    <col min="11513" max="11513" width="12.5703125" customWidth="1"/>
    <col min="11762" max="11762" width="6.85546875" customWidth="1"/>
    <col min="11763" max="11763" width="7.28515625" customWidth="1"/>
    <col min="11764" max="11764" width="9.28515625" customWidth="1"/>
    <col min="11765" max="11765" width="6.7109375" customWidth="1"/>
    <col min="11766" max="11766" width="59.7109375" customWidth="1"/>
    <col min="11767" max="11768" width="11.5703125" customWidth="1"/>
    <col min="11769" max="11769" width="12.5703125" customWidth="1"/>
    <col min="12018" max="12018" width="6.85546875" customWidth="1"/>
    <col min="12019" max="12019" width="7.28515625" customWidth="1"/>
    <col min="12020" max="12020" width="9.28515625" customWidth="1"/>
    <col min="12021" max="12021" width="6.7109375" customWidth="1"/>
    <col min="12022" max="12022" width="59.7109375" customWidth="1"/>
    <col min="12023" max="12024" width="11.5703125" customWidth="1"/>
    <col min="12025" max="12025" width="12.5703125" customWidth="1"/>
    <col min="12274" max="12274" width="6.85546875" customWidth="1"/>
    <col min="12275" max="12275" width="7.28515625" customWidth="1"/>
    <col min="12276" max="12276" width="9.28515625" customWidth="1"/>
    <col min="12277" max="12277" width="6.7109375" customWidth="1"/>
    <col min="12278" max="12278" width="59.7109375" customWidth="1"/>
    <col min="12279" max="12280" width="11.5703125" customWidth="1"/>
    <col min="12281" max="12281" width="12.5703125" customWidth="1"/>
    <col min="12530" max="12530" width="6.85546875" customWidth="1"/>
    <col min="12531" max="12531" width="7.28515625" customWidth="1"/>
    <col min="12532" max="12532" width="9.28515625" customWidth="1"/>
    <col min="12533" max="12533" width="6.7109375" customWidth="1"/>
    <col min="12534" max="12534" width="59.7109375" customWidth="1"/>
    <col min="12535" max="12536" width="11.5703125" customWidth="1"/>
    <col min="12537" max="12537" width="12.5703125" customWidth="1"/>
    <col min="12786" max="12786" width="6.85546875" customWidth="1"/>
    <col min="12787" max="12787" width="7.28515625" customWidth="1"/>
    <col min="12788" max="12788" width="9.28515625" customWidth="1"/>
    <col min="12789" max="12789" width="6.7109375" customWidth="1"/>
    <col min="12790" max="12790" width="59.7109375" customWidth="1"/>
    <col min="12791" max="12792" width="11.5703125" customWidth="1"/>
    <col min="12793" max="12793" width="12.5703125" customWidth="1"/>
    <col min="13042" max="13042" width="6.85546875" customWidth="1"/>
    <col min="13043" max="13043" width="7.28515625" customWidth="1"/>
    <col min="13044" max="13044" width="9.28515625" customWidth="1"/>
    <col min="13045" max="13045" width="6.7109375" customWidth="1"/>
    <col min="13046" max="13046" width="59.7109375" customWidth="1"/>
    <col min="13047" max="13048" width="11.5703125" customWidth="1"/>
    <col min="13049" max="13049" width="12.5703125" customWidth="1"/>
    <col min="13298" max="13298" width="6.85546875" customWidth="1"/>
    <col min="13299" max="13299" width="7.28515625" customWidth="1"/>
    <col min="13300" max="13300" width="9.28515625" customWidth="1"/>
    <col min="13301" max="13301" width="6.7109375" customWidth="1"/>
    <col min="13302" max="13302" width="59.7109375" customWidth="1"/>
    <col min="13303" max="13304" width="11.5703125" customWidth="1"/>
    <col min="13305" max="13305" width="12.5703125" customWidth="1"/>
    <col min="13554" max="13554" width="6.85546875" customWidth="1"/>
    <col min="13555" max="13555" width="7.28515625" customWidth="1"/>
    <col min="13556" max="13556" width="9.28515625" customWidth="1"/>
    <col min="13557" max="13557" width="6.7109375" customWidth="1"/>
    <col min="13558" max="13558" width="59.7109375" customWidth="1"/>
    <col min="13559" max="13560" width="11.5703125" customWidth="1"/>
    <col min="13561" max="13561" width="12.5703125" customWidth="1"/>
    <col min="13810" max="13810" width="6.85546875" customWidth="1"/>
    <col min="13811" max="13811" width="7.28515625" customWidth="1"/>
    <col min="13812" max="13812" width="9.28515625" customWidth="1"/>
    <col min="13813" max="13813" width="6.7109375" customWidth="1"/>
    <col min="13814" max="13814" width="59.7109375" customWidth="1"/>
    <col min="13815" max="13816" width="11.5703125" customWidth="1"/>
    <col min="13817" max="13817" width="12.5703125" customWidth="1"/>
    <col min="14066" max="14066" width="6.85546875" customWidth="1"/>
    <col min="14067" max="14067" width="7.28515625" customWidth="1"/>
    <col min="14068" max="14068" width="9.28515625" customWidth="1"/>
    <col min="14069" max="14069" width="6.7109375" customWidth="1"/>
    <col min="14070" max="14070" width="59.7109375" customWidth="1"/>
    <col min="14071" max="14072" width="11.5703125" customWidth="1"/>
    <col min="14073" max="14073" width="12.5703125" customWidth="1"/>
    <col min="14322" max="14322" width="6.85546875" customWidth="1"/>
    <col min="14323" max="14323" width="7.28515625" customWidth="1"/>
    <col min="14324" max="14324" width="9.28515625" customWidth="1"/>
    <col min="14325" max="14325" width="6.7109375" customWidth="1"/>
    <col min="14326" max="14326" width="59.7109375" customWidth="1"/>
    <col min="14327" max="14328" width="11.5703125" customWidth="1"/>
    <col min="14329" max="14329" width="12.5703125" customWidth="1"/>
    <col min="14578" max="14578" width="6.85546875" customWidth="1"/>
    <col min="14579" max="14579" width="7.28515625" customWidth="1"/>
    <col min="14580" max="14580" width="9.28515625" customWidth="1"/>
    <col min="14581" max="14581" width="6.7109375" customWidth="1"/>
    <col min="14582" max="14582" width="59.7109375" customWidth="1"/>
    <col min="14583" max="14584" width="11.5703125" customWidth="1"/>
    <col min="14585" max="14585" width="12.5703125" customWidth="1"/>
    <col min="14834" max="14834" width="6.85546875" customWidth="1"/>
    <col min="14835" max="14835" width="7.28515625" customWidth="1"/>
    <col min="14836" max="14836" width="9.28515625" customWidth="1"/>
    <col min="14837" max="14837" width="6.7109375" customWidth="1"/>
    <col min="14838" max="14838" width="59.7109375" customWidth="1"/>
    <col min="14839" max="14840" width="11.5703125" customWidth="1"/>
    <col min="14841" max="14841" width="12.5703125" customWidth="1"/>
    <col min="15090" max="15090" width="6.85546875" customWidth="1"/>
    <col min="15091" max="15091" width="7.28515625" customWidth="1"/>
    <col min="15092" max="15092" width="9.28515625" customWidth="1"/>
    <col min="15093" max="15093" width="6.7109375" customWidth="1"/>
    <col min="15094" max="15094" width="59.7109375" customWidth="1"/>
    <col min="15095" max="15096" width="11.5703125" customWidth="1"/>
    <col min="15097" max="15097" width="12.5703125" customWidth="1"/>
    <col min="15346" max="15346" width="6.85546875" customWidth="1"/>
    <col min="15347" max="15347" width="7.28515625" customWidth="1"/>
    <col min="15348" max="15348" width="9.28515625" customWidth="1"/>
    <col min="15349" max="15349" width="6.7109375" customWidth="1"/>
    <col min="15350" max="15350" width="59.7109375" customWidth="1"/>
    <col min="15351" max="15352" width="11.5703125" customWidth="1"/>
    <col min="15353" max="15353" width="12.5703125" customWidth="1"/>
    <col min="15602" max="15602" width="6.85546875" customWidth="1"/>
    <col min="15603" max="15603" width="7.28515625" customWidth="1"/>
    <col min="15604" max="15604" width="9.28515625" customWidth="1"/>
    <col min="15605" max="15605" width="6.7109375" customWidth="1"/>
    <col min="15606" max="15606" width="59.7109375" customWidth="1"/>
    <col min="15607" max="15608" width="11.5703125" customWidth="1"/>
    <col min="15609" max="15609" width="12.5703125" customWidth="1"/>
    <col min="15858" max="15858" width="6.85546875" customWidth="1"/>
    <col min="15859" max="15859" width="7.28515625" customWidth="1"/>
    <col min="15860" max="15860" width="9.28515625" customWidth="1"/>
    <col min="15861" max="15861" width="6.7109375" customWidth="1"/>
    <col min="15862" max="15862" width="59.7109375" customWidth="1"/>
    <col min="15863" max="15864" width="11.5703125" customWidth="1"/>
    <col min="15865" max="15865" width="12.5703125" customWidth="1"/>
    <col min="16114" max="16114" width="6.85546875" customWidth="1"/>
    <col min="16115" max="16115" width="7.28515625" customWidth="1"/>
    <col min="16116" max="16116" width="9.28515625" customWidth="1"/>
    <col min="16117" max="16117" width="6.7109375" customWidth="1"/>
    <col min="16118" max="16118" width="59.7109375" customWidth="1"/>
    <col min="16119" max="16120" width="11.5703125" customWidth="1"/>
    <col min="16121" max="16121" width="12.5703125" customWidth="1"/>
  </cols>
  <sheetData>
    <row r="2" spans="1:6" s="29" customFormat="1">
      <c r="A2" s="5"/>
      <c r="B2" s="5"/>
      <c r="C2" s="5"/>
      <c r="D2" s="101"/>
      <c r="E2" s="102" t="s">
        <v>432</v>
      </c>
    </row>
    <row r="3" spans="1:6" s="29" customFormat="1">
      <c r="A3" s="5"/>
      <c r="B3" s="5"/>
      <c r="C3" s="5"/>
      <c r="D3" s="101"/>
      <c r="E3" s="103" t="s">
        <v>433</v>
      </c>
    </row>
    <row r="4" spans="1:6" s="29" customFormat="1">
      <c r="A4" s="5"/>
      <c r="B4" s="5"/>
      <c r="C4" s="5"/>
      <c r="D4" s="101"/>
      <c r="E4" s="103"/>
    </row>
    <row r="5" spans="1:6">
      <c r="A5" t="s">
        <v>444</v>
      </c>
      <c r="B5"/>
      <c r="C5"/>
      <c r="D5"/>
      <c r="E5"/>
      <c r="F5"/>
    </row>
    <row r="6" spans="1:6" s="29" customFormat="1" ht="12">
      <c r="A6" s="17"/>
      <c r="B6" s="17"/>
      <c r="C6" s="17"/>
      <c r="D6" s="17"/>
      <c r="E6" s="17"/>
    </row>
    <row r="7" spans="1:6" s="92" customFormat="1">
      <c r="A7" s="104" t="s">
        <v>459</v>
      </c>
      <c r="B7" s="104"/>
      <c r="C7" s="104"/>
      <c r="D7" s="105"/>
      <c r="E7" s="104"/>
    </row>
    <row r="8" spans="1:6" s="67" customFormat="1">
      <c r="A8" s="70"/>
      <c r="B8" s="68"/>
      <c r="C8" s="68"/>
      <c r="D8" s="69"/>
      <c r="E8" s="68"/>
      <c r="F8" s="83"/>
    </row>
    <row r="9" spans="1:6" s="29" customFormat="1" ht="53.25">
      <c r="A9" s="56" t="s">
        <v>367</v>
      </c>
      <c r="B9" s="63" t="s">
        <v>185</v>
      </c>
      <c r="C9" s="64" t="s">
        <v>369</v>
      </c>
      <c r="D9" s="62" t="s">
        <v>368</v>
      </c>
      <c r="E9" s="57" t="s">
        <v>366</v>
      </c>
      <c r="F9" s="72" t="s">
        <v>414</v>
      </c>
    </row>
    <row r="10" spans="1:6" s="29" customFormat="1" ht="12.75">
      <c r="A10" s="44">
        <v>1</v>
      </c>
      <c r="B10" s="44">
        <v>2</v>
      </c>
      <c r="C10" s="44">
        <v>3</v>
      </c>
      <c r="D10" s="44">
        <v>4</v>
      </c>
      <c r="E10" s="44">
        <v>5</v>
      </c>
      <c r="F10" s="12">
        <v>6</v>
      </c>
    </row>
    <row r="11" spans="1:6" s="29" customFormat="1" ht="12.75">
      <c r="A11" s="11">
        <v>100111</v>
      </c>
      <c r="B11" s="14"/>
      <c r="C11" s="14"/>
      <c r="D11" s="15"/>
      <c r="E11" s="14" t="s">
        <v>186</v>
      </c>
      <c r="F11" s="74"/>
    </row>
    <row r="12" spans="1:6" s="21" customFormat="1" ht="13.5">
      <c r="A12" s="18"/>
      <c r="B12" s="18"/>
      <c r="C12" s="18">
        <v>610000</v>
      </c>
      <c r="D12" s="19">
        <v>1</v>
      </c>
      <c r="E12" s="18" t="s">
        <v>187</v>
      </c>
      <c r="F12" s="75">
        <f>SUM(F13)</f>
        <v>55000</v>
      </c>
    </row>
    <row r="13" spans="1:6" s="25" customFormat="1" ht="12.75">
      <c r="A13" s="22"/>
      <c r="B13" s="22"/>
      <c r="C13" s="22">
        <v>613000</v>
      </c>
      <c r="D13" s="23" t="s">
        <v>10</v>
      </c>
      <c r="E13" s="22" t="s">
        <v>188</v>
      </c>
      <c r="F13" s="76">
        <f>SUM(F14:F15)</f>
        <v>55000</v>
      </c>
    </row>
    <row r="14" spans="1:6" s="29" customFormat="1" ht="12.75">
      <c r="A14" s="26"/>
      <c r="B14" s="46" t="s">
        <v>189</v>
      </c>
      <c r="C14" s="26">
        <v>613100</v>
      </c>
      <c r="D14" s="27" t="s">
        <v>12</v>
      </c>
      <c r="E14" s="26" t="s">
        <v>190</v>
      </c>
      <c r="F14" s="78">
        <v>5000</v>
      </c>
    </row>
    <row r="15" spans="1:6" s="29" customFormat="1" ht="12.75">
      <c r="A15" s="26"/>
      <c r="B15" s="46" t="s">
        <v>189</v>
      </c>
      <c r="C15" s="26">
        <v>613900</v>
      </c>
      <c r="D15" s="27" t="s">
        <v>20</v>
      </c>
      <c r="E15" s="26" t="s">
        <v>191</v>
      </c>
      <c r="F15" s="78">
        <v>50000</v>
      </c>
    </row>
    <row r="16" spans="1:6" s="25" customFormat="1" ht="12.75">
      <c r="A16" s="22"/>
      <c r="B16" s="47" t="s">
        <v>189</v>
      </c>
      <c r="C16" s="22"/>
      <c r="D16" s="23">
        <v>2</v>
      </c>
      <c r="E16" s="58" t="s">
        <v>192</v>
      </c>
      <c r="F16" s="76">
        <v>30000</v>
      </c>
    </row>
    <row r="17" spans="1:6" s="29" customFormat="1" ht="12.75">
      <c r="A17" s="26"/>
      <c r="B17" s="26"/>
      <c r="C17" s="26"/>
      <c r="D17" s="27"/>
      <c r="E17" s="58" t="s">
        <v>193</v>
      </c>
      <c r="F17" s="76">
        <f>SUM(F12+F16)</f>
        <v>85000</v>
      </c>
    </row>
    <row r="18" spans="1:6" s="29" customFormat="1" ht="12.75">
      <c r="A18" s="11">
        <v>100121</v>
      </c>
      <c r="B18" s="14"/>
      <c r="C18" s="14"/>
      <c r="D18" s="15"/>
      <c r="E18" s="59" t="s">
        <v>355</v>
      </c>
      <c r="F18" s="74"/>
    </row>
    <row r="19" spans="1:6" s="21" customFormat="1" ht="13.5">
      <c r="A19" s="18"/>
      <c r="B19" s="48"/>
      <c r="C19" s="18">
        <v>610000</v>
      </c>
      <c r="D19" s="19">
        <v>1</v>
      </c>
      <c r="E19" s="18" t="s">
        <v>187</v>
      </c>
      <c r="F19" s="75">
        <f>SUM(F20+F26)</f>
        <v>2430000</v>
      </c>
    </row>
    <row r="20" spans="1:6" s="25" customFormat="1" ht="12.75">
      <c r="A20" s="22"/>
      <c r="B20" s="49"/>
      <c r="C20" s="22">
        <v>613000</v>
      </c>
      <c r="D20" s="23" t="s">
        <v>10</v>
      </c>
      <c r="E20" s="22" t="s">
        <v>188</v>
      </c>
      <c r="F20" s="76">
        <f>SUM(F21:F25)</f>
        <v>293000</v>
      </c>
    </row>
    <row r="21" spans="1:6" s="29" customFormat="1" ht="12.75">
      <c r="A21" s="26"/>
      <c r="B21" s="50" t="s">
        <v>194</v>
      </c>
      <c r="C21" s="26">
        <v>613100</v>
      </c>
      <c r="D21" s="27" t="s">
        <v>12</v>
      </c>
      <c r="E21" s="26" t="s">
        <v>190</v>
      </c>
      <c r="F21" s="78">
        <v>1000</v>
      </c>
    </row>
    <row r="22" spans="1:6" s="29" customFormat="1" ht="12.75">
      <c r="A22" s="26"/>
      <c r="B22" s="50" t="s">
        <v>236</v>
      </c>
      <c r="C22" s="26">
        <v>613500</v>
      </c>
      <c r="D22" s="27" t="s">
        <v>20</v>
      </c>
      <c r="E22" s="26" t="s">
        <v>237</v>
      </c>
      <c r="F22" s="78">
        <v>140000</v>
      </c>
    </row>
    <row r="23" spans="1:6" s="29" customFormat="1" ht="12.75">
      <c r="A23" s="26"/>
      <c r="B23" s="50" t="s">
        <v>194</v>
      </c>
      <c r="C23" s="26">
        <v>613800</v>
      </c>
      <c r="D23" s="27" t="s">
        <v>23</v>
      </c>
      <c r="E23" s="26" t="s">
        <v>195</v>
      </c>
      <c r="F23" s="78">
        <v>12000</v>
      </c>
    </row>
    <row r="24" spans="1:6" s="29" customFormat="1" ht="12.75">
      <c r="A24" s="26"/>
      <c r="B24" s="50" t="s">
        <v>194</v>
      </c>
      <c r="C24" s="26">
        <v>613900</v>
      </c>
      <c r="D24" s="27" t="s">
        <v>197</v>
      </c>
      <c r="E24" s="26" t="s">
        <v>191</v>
      </c>
      <c r="F24" s="78">
        <v>60000</v>
      </c>
    </row>
    <row r="25" spans="1:6" s="29" customFormat="1" ht="12.75">
      <c r="A25" s="26"/>
      <c r="B25" s="50" t="s">
        <v>202</v>
      </c>
      <c r="C25" s="26">
        <v>613900</v>
      </c>
      <c r="D25" s="27" t="s">
        <v>198</v>
      </c>
      <c r="E25" s="26" t="s">
        <v>203</v>
      </c>
      <c r="F25" s="78">
        <v>80000</v>
      </c>
    </row>
    <row r="26" spans="1:6" s="25" customFormat="1" ht="13.5" customHeight="1">
      <c r="A26" s="22"/>
      <c r="B26" s="49"/>
      <c r="C26" s="22">
        <v>614000</v>
      </c>
      <c r="D26" s="23" t="s">
        <v>29</v>
      </c>
      <c r="E26" s="22" t="s">
        <v>204</v>
      </c>
      <c r="F26" s="76">
        <f>SUM(F27:F56)</f>
        <v>2137000</v>
      </c>
    </row>
    <row r="27" spans="1:6" s="29" customFormat="1" ht="12.75">
      <c r="A27" s="26"/>
      <c r="B27" s="50" t="s">
        <v>194</v>
      </c>
      <c r="C27" s="26">
        <v>614200</v>
      </c>
      <c r="D27" s="27" t="s">
        <v>31</v>
      </c>
      <c r="E27" s="26" t="s">
        <v>382</v>
      </c>
      <c r="F27" s="78">
        <v>150000</v>
      </c>
    </row>
    <row r="28" spans="1:6" s="29" customFormat="1" ht="12.75">
      <c r="A28" s="26"/>
      <c r="B28" s="50" t="s">
        <v>239</v>
      </c>
      <c r="C28" s="26">
        <v>614200</v>
      </c>
      <c r="D28" s="27" t="s">
        <v>206</v>
      </c>
      <c r="E28" s="26" t="s">
        <v>362</v>
      </c>
      <c r="F28" s="78">
        <v>130000</v>
      </c>
    </row>
    <row r="29" spans="1:6" s="29" customFormat="1" ht="12.75">
      <c r="A29" s="26"/>
      <c r="B29" s="50" t="s">
        <v>239</v>
      </c>
      <c r="C29" s="26">
        <v>614200</v>
      </c>
      <c r="D29" s="27" t="s">
        <v>209</v>
      </c>
      <c r="E29" s="26" t="s">
        <v>240</v>
      </c>
      <c r="F29" s="78">
        <v>40000</v>
      </c>
    </row>
    <row r="30" spans="1:6" s="29" customFormat="1" ht="12.75">
      <c r="A30" s="26"/>
      <c r="B30" s="50" t="s">
        <v>241</v>
      </c>
      <c r="C30" s="26">
        <v>614200</v>
      </c>
      <c r="D30" s="65" t="s">
        <v>211</v>
      </c>
      <c r="E30" s="26" t="s">
        <v>353</v>
      </c>
      <c r="F30" s="78">
        <v>20000</v>
      </c>
    </row>
    <row r="31" spans="1:6" s="29" customFormat="1" ht="12.75">
      <c r="A31" s="26"/>
      <c r="B31" s="50" t="s">
        <v>241</v>
      </c>
      <c r="C31" s="26">
        <v>614200</v>
      </c>
      <c r="D31" s="27" t="s">
        <v>214</v>
      </c>
      <c r="E31" s="26" t="s">
        <v>242</v>
      </c>
      <c r="F31" s="78">
        <v>50000</v>
      </c>
    </row>
    <row r="32" spans="1:6" s="29" customFormat="1" ht="12.75">
      <c r="A32" s="26"/>
      <c r="B32" s="50">
        <v>1091</v>
      </c>
      <c r="C32" s="26">
        <v>614200</v>
      </c>
      <c r="D32" s="27" t="s">
        <v>217</v>
      </c>
      <c r="E32" s="26" t="s">
        <v>352</v>
      </c>
      <c r="F32" s="78">
        <v>20000</v>
      </c>
    </row>
    <row r="33" spans="1:6" s="29" customFormat="1" ht="12.75">
      <c r="A33" s="26"/>
      <c r="B33" s="50" t="s">
        <v>196</v>
      </c>
      <c r="C33" s="26">
        <v>614200</v>
      </c>
      <c r="D33" s="27" t="s">
        <v>219</v>
      </c>
      <c r="E33" s="26" t="s">
        <v>371</v>
      </c>
      <c r="F33" s="78">
        <v>116000</v>
      </c>
    </row>
    <row r="34" spans="1:6" s="29" customFormat="1" ht="12.75">
      <c r="A34" s="26"/>
      <c r="B34" s="50" t="s">
        <v>202</v>
      </c>
      <c r="C34" s="26">
        <v>614300</v>
      </c>
      <c r="D34" s="27" t="s">
        <v>246</v>
      </c>
      <c r="E34" s="26" t="s">
        <v>245</v>
      </c>
      <c r="F34" s="78">
        <v>60000</v>
      </c>
    </row>
    <row r="35" spans="1:6" s="29" customFormat="1" ht="12.75">
      <c r="A35" s="26"/>
      <c r="B35" s="50" t="s">
        <v>202</v>
      </c>
      <c r="C35" s="26">
        <v>614300</v>
      </c>
      <c r="D35" s="27" t="s">
        <v>247</v>
      </c>
      <c r="E35" s="26" t="s">
        <v>249</v>
      </c>
      <c r="F35" s="78">
        <v>50000</v>
      </c>
    </row>
    <row r="36" spans="1:6" s="29" customFormat="1" ht="12.75">
      <c r="A36" s="26"/>
      <c r="B36" s="51" t="s">
        <v>244</v>
      </c>
      <c r="C36" s="26">
        <v>614300</v>
      </c>
      <c r="D36" s="27" t="s">
        <v>248</v>
      </c>
      <c r="E36" s="26" t="s">
        <v>337</v>
      </c>
      <c r="F36" s="78">
        <v>160000</v>
      </c>
    </row>
    <row r="37" spans="1:6" s="29" customFormat="1" ht="12.75">
      <c r="A37" s="26"/>
      <c r="B37" s="51" t="s">
        <v>244</v>
      </c>
      <c r="C37" s="26">
        <v>614300</v>
      </c>
      <c r="D37" s="27" t="s">
        <v>250</v>
      </c>
      <c r="E37" s="26" t="s">
        <v>252</v>
      </c>
      <c r="F37" s="78">
        <v>80000</v>
      </c>
    </row>
    <row r="38" spans="1:6" s="29" customFormat="1" ht="12.75">
      <c r="A38" s="26"/>
      <c r="B38" s="50" t="s">
        <v>241</v>
      </c>
      <c r="C38" s="26">
        <v>614300</v>
      </c>
      <c r="D38" s="27" t="s">
        <v>251</v>
      </c>
      <c r="E38" s="26" t="s">
        <v>254</v>
      </c>
      <c r="F38" s="78">
        <v>10000</v>
      </c>
    </row>
    <row r="39" spans="1:6" s="29" customFormat="1" ht="12.75">
      <c r="A39" s="26"/>
      <c r="B39" s="50">
        <v>1091</v>
      </c>
      <c r="C39" s="26">
        <v>614300</v>
      </c>
      <c r="D39" s="27" t="s">
        <v>253</v>
      </c>
      <c r="E39" s="26" t="s">
        <v>256</v>
      </c>
      <c r="F39" s="78">
        <v>30000</v>
      </c>
    </row>
    <row r="40" spans="1:6" s="29" customFormat="1" ht="12.75">
      <c r="A40" s="26"/>
      <c r="B40" s="50" t="s">
        <v>202</v>
      </c>
      <c r="C40" s="26">
        <v>614300</v>
      </c>
      <c r="D40" s="27" t="s">
        <v>255</v>
      </c>
      <c r="E40" s="26" t="s">
        <v>384</v>
      </c>
      <c r="F40" s="78">
        <v>180000</v>
      </c>
    </row>
    <row r="41" spans="1:6" s="29" customFormat="1" ht="12.75">
      <c r="A41" s="26"/>
      <c r="B41" s="50" t="s">
        <v>277</v>
      </c>
      <c r="C41" s="26">
        <v>614300</v>
      </c>
      <c r="D41" s="27" t="s">
        <v>257</v>
      </c>
      <c r="E41" s="26" t="s">
        <v>278</v>
      </c>
      <c r="F41" s="78">
        <v>21000</v>
      </c>
    </row>
    <row r="42" spans="1:6" s="29" customFormat="1" ht="12.75">
      <c r="A42" s="26"/>
      <c r="B42" s="50" t="s">
        <v>205</v>
      </c>
      <c r="C42" s="26">
        <v>614400</v>
      </c>
      <c r="D42" s="27" t="s">
        <v>259</v>
      </c>
      <c r="E42" s="26" t="s">
        <v>207</v>
      </c>
      <c r="F42" s="78">
        <v>10000</v>
      </c>
    </row>
    <row r="43" spans="1:6" s="29" customFormat="1" ht="12.75">
      <c r="A43" s="26"/>
      <c r="B43" s="50" t="s">
        <v>260</v>
      </c>
      <c r="C43" s="26">
        <v>614400</v>
      </c>
      <c r="D43" s="27" t="s">
        <v>261</v>
      </c>
      <c r="E43" s="26" t="s">
        <v>385</v>
      </c>
      <c r="F43" s="78">
        <v>70000</v>
      </c>
    </row>
    <row r="44" spans="1:6" s="29" customFormat="1" ht="12.75">
      <c r="A44" s="26"/>
      <c r="B44" s="50" t="s">
        <v>244</v>
      </c>
      <c r="C44" s="26">
        <v>614400</v>
      </c>
      <c r="D44" s="27" t="s">
        <v>262</v>
      </c>
      <c r="E44" s="26" t="s">
        <v>386</v>
      </c>
      <c r="F44" s="78">
        <v>200000</v>
      </c>
    </row>
    <row r="45" spans="1:6" s="29" customFormat="1" ht="12.75">
      <c r="A45" s="26"/>
      <c r="B45" s="50" t="s">
        <v>263</v>
      </c>
      <c r="C45" s="26">
        <v>614400</v>
      </c>
      <c r="D45" s="27" t="s">
        <v>264</v>
      </c>
      <c r="E45" s="26" t="s">
        <v>387</v>
      </c>
      <c r="F45" s="78">
        <v>200000</v>
      </c>
    </row>
    <row r="46" spans="1:6" s="29" customFormat="1" ht="12.75">
      <c r="A46" s="26"/>
      <c r="B46" s="50" t="s">
        <v>265</v>
      </c>
      <c r="C46" s="26">
        <v>614400</v>
      </c>
      <c r="D46" s="27" t="s">
        <v>266</v>
      </c>
      <c r="E46" s="26" t="s">
        <v>388</v>
      </c>
      <c r="F46" s="78">
        <v>200000</v>
      </c>
    </row>
    <row r="47" spans="1:6" s="29" customFormat="1" ht="12.75">
      <c r="A47" s="26"/>
      <c r="B47" s="50" t="s">
        <v>265</v>
      </c>
      <c r="C47" s="26">
        <v>614400</v>
      </c>
      <c r="D47" s="27" t="s">
        <v>267</v>
      </c>
      <c r="E47" s="26" t="s">
        <v>389</v>
      </c>
      <c r="F47" s="78">
        <v>14000</v>
      </c>
    </row>
    <row r="48" spans="1:6" s="29" customFormat="1" ht="12.75">
      <c r="A48" s="26"/>
      <c r="B48" s="50" t="s">
        <v>265</v>
      </c>
      <c r="C48" s="26">
        <v>614400</v>
      </c>
      <c r="D48" s="27" t="s">
        <v>268</v>
      </c>
      <c r="E48" s="26" t="s">
        <v>390</v>
      </c>
      <c r="F48" s="78">
        <v>16000</v>
      </c>
    </row>
    <row r="49" spans="1:6" s="29" customFormat="1" ht="12.75">
      <c r="A49" s="26"/>
      <c r="B49" s="50" t="s">
        <v>205</v>
      </c>
      <c r="C49" s="26">
        <v>614400</v>
      </c>
      <c r="D49" s="27" t="s">
        <v>269</v>
      </c>
      <c r="E49" s="26" t="s">
        <v>407</v>
      </c>
      <c r="F49" s="78">
        <v>10000</v>
      </c>
    </row>
    <row r="50" spans="1:6" s="29" customFormat="1" ht="12.75">
      <c r="A50" s="26"/>
      <c r="B50" s="50" t="s">
        <v>205</v>
      </c>
      <c r="C50" s="26">
        <v>614400</v>
      </c>
      <c r="D50" s="27" t="s">
        <v>270</v>
      </c>
      <c r="E50" s="26" t="s">
        <v>372</v>
      </c>
      <c r="F50" s="78">
        <v>20000</v>
      </c>
    </row>
    <row r="51" spans="1:6" s="29" customFormat="1" ht="12.75">
      <c r="A51" s="26"/>
      <c r="B51" s="50" t="s">
        <v>265</v>
      </c>
      <c r="C51" s="26">
        <v>614400</v>
      </c>
      <c r="D51" s="27" t="s">
        <v>271</v>
      </c>
      <c r="E51" s="26" t="s">
        <v>338</v>
      </c>
      <c r="F51" s="78">
        <v>10000</v>
      </c>
    </row>
    <row r="52" spans="1:6" s="29" customFormat="1" ht="12.75">
      <c r="A52" s="26"/>
      <c r="B52" s="50" t="s">
        <v>208</v>
      </c>
      <c r="C52" s="26">
        <v>614500</v>
      </c>
      <c r="D52" s="27" t="s">
        <v>272</v>
      </c>
      <c r="E52" s="26" t="s">
        <v>210</v>
      </c>
      <c r="F52" s="78">
        <v>60000</v>
      </c>
    </row>
    <row r="53" spans="1:6" s="29" customFormat="1" ht="12.75">
      <c r="A53" s="26"/>
      <c r="B53" s="50" t="s">
        <v>194</v>
      </c>
      <c r="C53" s="26">
        <v>614500</v>
      </c>
      <c r="D53" s="27" t="s">
        <v>273</v>
      </c>
      <c r="E53" s="26" t="s">
        <v>212</v>
      </c>
      <c r="F53" s="78">
        <v>60000</v>
      </c>
    </row>
    <row r="54" spans="1:6" s="29" customFormat="1" ht="12.75">
      <c r="A54" s="26"/>
      <c r="B54" s="50" t="s">
        <v>213</v>
      </c>
      <c r="C54" s="26">
        <v>614800</v>
      </c>
      <c r="D54" s="27" t="s">
        <v>275</v>
      </c>
      <c r="E54" s="26" t="s">
        <v>215</v>
      </c>
      <c r="F54" s="78">
        <v>50000</v>
      </c>
    </row>
    <row r="55" spans="1:6" s="29" customFormat="1" ht="12.75">
      <c r="A55" s="26"/>
      <c r="B55" s="50" t="s">
        <v>216</v>
      </c>
      <c r="C55" s="26">
        <v>614800</v>
      </c>
      <c r="D55" s="27" t="s">
        <v>354</v>
      </c>
      <c r="E55" s="26" t="s">
        <v>218</v>
      </c>
      <c r="F55" s="78">
        <v>50000</v>
      </c>
    </row>
    <row r="56" spans="1:6" s="29" customFormat="1" ht="12.75">
      <c r="A56" s="26"/>
      <c r="B56" s="50" t="s">
        <v>216</v>
      </c>
      <c r="C56" s="26">
        <v>614800</v>
      </c>
      <c r="D56" s="27" t="s">
        <v>363</v>
      </c>
      <c r="E56" s="26" t="s">
        <v>220</v>
      </c>
      <c r="F56" s="78">
        <v>50000</v>
      </c>
    </row>
    <row r="57" spans="1:6" s="29" customFormat="1" ht="12.75">
      <c r="A57" s="26"/>
      <c r="B57" s="50"/>
      <c r="C57" s="26"/>
      <c r="D57" s="27"/>
      <c r="E57" s="58" t="s">
        <v>223</v>
      </c>
      <c r="F57" s="76">
        <f>SUM(F19)</f>
        <v>2430000</v>
      </c>
    </row>
    <row r="58" spans="1:6" s="29" customFormat="1" ht="24">
      <c r="A58" s="11">
        <v>100131</v>
      </c>
      <c r="B58" s="14"/>
      <c r="C58" s="14"/>
      <c r="D58" s="15"/>
      <c r="E58" s="60" t="s">
        <v>356</v>
      </c>
      <c r="F58" s="74"/>
    </row>
    <row r="59" spans="1:6" s="21" customFormat="1" ht="13.5">
      <c r="A59" s="18"/>
      <c r="B59" s="48"/>
      <c r="C59" s="18">
        <v>610000</v>
      </c>
      <c r="D59" s="19">
        <v>1</v>
      </c>
      <c r="E59" s="18" t="s">
        <v>187</v>
      </c>
      <c r="F59" s="75">
        <f>SUM(F60+F71+F74)</f>
        <v>2543000</v>
      </c>
    </row>
    <row r="60" spans="1:6" s="25" customFormat="1" ht="12.75">
      <c r="A60" s="22"/>
      <c r="B60" s="49"/>
      <c r="C60" s="22">
        <v>613000</v>
      </c>
      <c r="D60" s="23" t="s">
        <v>10</v>
      </c>
      <c r="E60" s="22" t="s">
        <v>188</v>
      </c>
      <c r="F60" s="76">
        <f>SUM(F61:F70)</f>
        <v>2023000</v>
      </c>
    </row>
    <row r="61" spans="1:6" s="29" customFormat="1" ht="12.75">
      <c r="A61" s="26"/>
      <c r="B61" s="50" t="s">
        <v>194</v>
      </c>
      <c r="C61" s="26">
        <v>613100</v>
      </c>
      <c r="D61" s="27" t="s">
        <v>12</v>
      </c>
      <c r="E61" s="26" t="s">
        <v>190</v>
      </c>
      <c r="F61" s="78">
        <v>1000</v>
      </c>
    </row>
    <row r="62" spans="1:6" s="29" customFormat="1" ht="12.75">
      <c r="A62" s="26"/>
      <c r="B62" s="50" t="s">
        <v>224</v>
      </c>
      <c r="C62" s="26">
        <v>613200</v>
      </c>
      <c r="D62" s="27" t="s">
        <v>20</v>
      </c>
      <c r="E62" s="26" t="s">
        <v>225</v>
      </c>
      <c r="F62" s="78">
        <v>200000</v>
      </c>
    </row>
    <row r="63" spans="1:6" s="29" customFormat="1" ht="12.75">
      <c r="A63" s="26"/>
      <c r="B63" s="50" t="s">
        <v>226</v>
      </c>
      <c r="C63" s="26">
        <v>613300</v>
      </c>
      <c r="D63" s="27" t="s">
        <v>23</v>
      </c>
      <c r="E63" s="26" t="s">
        <v>399</v>
      </c>
      <c r="F63" s="78">
        <v>300000</v>
      </c>
    </row>
    <row r="64" spans="1:6" s="29" customFormat="1" ht="12.75">
      <c r="A64" s="26"/>
      <c r="B64" s="50" t="s">
        <v>226</v>
      </c>
      <c r="C64" s="26">
        <v>613300</v>
      </c>
      <c r="D64" s="27" t="s">
        <v>197</v>
      </c>
      <c r="E64" s="26" t="s">
        <v>400</v>
      </c>
      <c r="F64" s="78">
        <v>800000</v>
      </c>
    </row>
    <row r="65" spans="1:6" s="29" customFormat="1" ht="12.75">
      <c r="A65" s="26"/>
      <c r="B65" s="50" t="s">
        <v>227</v>
      </c>
      <c r="C65" s="26">
        <v>613300</v>
      </c>
      <c r="D65" s="27" t="s">
        <v>198</v>
      </c>
      <c r="E65" s="26" t="s">
        <v>402</v>
      </c>
      <c r="F65" s="78">
        <v>150000</v>
      </c>
    </row>
    <row r="66" spans="1:6" s="29" customFormat="1" ht="12.75">
      <c r="A66" s="26"/>
      <c r="B66" s="50"/>
      <c r="C66" s="26">
        <v>613300</v>
      </c>
      <c r="D66" s="27" t="s">
        <v>200</v>
      </c>
      <c r="E66" s="26" t="s">
        <v>404</v>
      </c>
      <c r="F66" s="78">
        <v>100000</v>
      </c>
    </row>
    <row r="67" spans="1:6" s="29" customFormat="1" ht="12.75">
      <c r="A67" s="26"/>
      <c r="B67" s="50" t="s">
        <v>196</v>
      </c>
      <c r="C67" s="26">
        <v>613700</v>
      </c>
      <c r="D67" s="27" t="s">
        <v>201</v>
      </c>
      <c r="E67" s="26" t="s">
        <v>401</v>
      </c>
      <c r="F67" s="78">
        <v>300000</v>
      </c>
    </row>
    <row r="68" spans="1:6" s="29" customFormat="1" ht="12.75">
      <c r="A68" s="26"/>
      <c r="B68" s="50" t="s">
        <v>194</v>
      </c>
      <c r="C68" s="26">
        <v>613900</v>
      </c>
      <c r="D68" s="27" t="s">
        <v>396</v>
      </c>
      <c r="E68" s="26" t="s">
        <v>191</v>
      </c>
      <c r="F68" s="78">
        <v>32000</v>
      </c>
    </row>
    <row r="69" spans="1:6" s="29" customFormat="1" ht="12.75">
      <c r="A69" s="26"/>
      <c r="B69" s="50" t="s">
        <v>196</v>
      </c>
      <c r="C69" s="26">
        <v>613900</v>
      </c>
      <c r="D69" s="66" t="s">
        <v>397</v>
      </c>
      <c r="E69" s="26" t="s">
        <v>230</v>
      </c>
      <c r="F69" s="78">
        <v>20000</v>
      </c>
    </row>
    <row r="70" spans="1:6" s="29" customFormat="1" ht="12.75">
      <c r="A70" s="26"/>
      <c r="B70" s="50" t="s">
        <v>196</v>
      </c>
      <c r="C70" s="26">
        <v>613900</v>
      </c>
      <c r="D70" s="66" t="s">
        <v>403</v>
      </c>
      <c r="E70" s="26" t="s">
        <v>199</v>
      </c>
      <c r="F70" s="78">
        <v>120000</v>
      </c>
    </row>
    <row r="71" spans="1:6" s="25" customFormat="1" ht="12.75">
      <c r="A71" s="22"/>
      <c r="B71" s="49"/>
      <c r="C71" s="22">
        <v>614000</v>
      </c>
      <c r="D71" s="23" t="s">
        <v>29</v>
      </c>
      <c r="E71" s="22" t="s">
        <v>204</v>
      </c>
      <c r="F71" s="76">
        <f>SUM(F72:F73)</f>
        <v>470000</v>
      </c>
    </row>
    <row r="72" spans="1:6" s="29" customFormat="1" ht="12.75">
      <c r="A72" s="26"/>
      <c r="B72" s="50" t="s">
        <v>226</v>
      </c>
      <c r="C72" s="26">
        <v>614400</v>
      </c>
      <c r="D72" s="27" t="s">
        <v>31</v>
      </c>
      <c r="E72" s="26" t="s">
        <v>373</v>
      </c>
      <c r="F72" s="78">
        <v>120000</v>
      </c>
    </row>
    <row r="73" spans="1:6" s="29" customFormat="1" ht="12.75">
      <c r="A73" s="26"/>
      <c r="B73" s="50" t="s">
        <v>194</v>
      </c>
      <c r="C73" s="26">
        <v>614400</v>
      </c>
      <c r="D73" s="27" t="s">
        <v>206</v>
      </c>
      <c r="E73" s="26" t="s">
        <v>391</v>
      </c>
      <c r="F73" s="78">
        <v>350000</v>
      </c>
    </row>
    <row r="74" spans="1:6" s="25" customFormat="1" ht="12.75">
      <c r="A74" s="22"/>
      <c r="B74" s="49"/>
      <c r="C74" s="22">
        <v>61600</v>
      </c>
      <c r="D74" s="23" t="s">
        <v>45</v>
      </c>
      <c r="E74" s="22" t="s">
        <v>231</v>
      </c>
      <c r="F74" s="76">
        <f>SUM(F75)</f>
        <v>50000</v>
      </c>
    </row>
    <row r="75" spans="1:6" s="29" customFormat="1" ht="12.75">
      <c r="A75" s="26"/>
      <c r="B75" s="50" t="s">
        <v>232</v>
      </c>
      <c r="C75" s="26">
        <v>616100</v>
      </c>
      <c r="D75" s="27" t="s">
        <v>47</v>
      </c>
      <c r="E75" s="26" t="s">
        <v>233</v>
      </c>
      <c r="F75" s="78">
        <v>50000</v>
      </c>
    </row>
    <row r="76" spans="1:6" s="25" customFormat="1" ht="12.75">
      <c r="A76" s="22"/>
      <c r="B76" s="49"/>
      <c r="C76" s="22">
        <v>821000</v>
      </c>
      <c r="D76" s="23" t="s">
        <v>340</v>
      </c>
      <c r="E76" s="58" t="s">
        <v>221</v>
      </c>
      <c r="F76" s="76">
        <f>SUM(F77:F83)</f>
        <v>2290000</v>
      </c>
    </row>
    <row r="77" spans="1:6" s="29" customFormat="1" ht="12.75">
      <c r="A77" s="26"/>
      <c r="B77" s="50" t="s">
        <v>194</v>
      </c>
      <c r="C77" s="26">
        <v>821100</v>
      </c>
      <c r="D77" s="27" t="s">
        <v>54</v>
      </c>
      <c r="E77" s="26" t="s">
        <v>374</v>
      </c>
      <c r="F77" s="78">
        <v>20000</v>
      </c>
    </row>
    <row r="78" spans="1:6" s="29" customFormat="1" ht="12.75">
      <c r="A78" s="26"/>
      <c r="B78" s="50" t="s">
        <v>194</v>
      </c>
      <c r="C78" s="26">
        <v>821500</v>
      </c>
      <c r="D78" s="27" t="s">
        <v>73</v>
      </c>
      <c r="E78" s="26" t="s">
        <v>405</v>
      </c>
      <c r="F78" s="78">
        <v>80000</v>
      </c>
    </row>
    <row r="79" spans="1:6" s="29" customFormat="1" ht="12.75">
      <c r="A79" s="26"/>
      <c r="B79" s="50" t="s">
        <v>194</v>
      </c>
      <c r="C79" s="26">
        <v>821600</v>
      </c>
      <c r="D79" s="27" t="s">
        <v>83</v>
      </c>
      <c r="E79" s="26" t="s">
        <v>398</v>
      </c>
      <c r="F79" s="78">
        <v>1400000</v>
      </c>
    </row>
    <row r="80" spans="1:6" s="29" customFormat="1" ht="12.75">
      <c r="A80" s="26"/>
      <c r="B80" s="50" t="s">
        <v>228</v>
      </c>
      <c r="C80" s="26">
        <v>821600</v>
      </c>
      <c r="D80" s="27" t="s">
        <v>89</v>
      </c>
      <c r="E80" s="26" t="s">
        <v>406</v>
      </c>
      <c r="F80" s="78">
        <v>150000</v>
      </c>
    </row>
    <row r="81" spans="1:6" s="29" customFormat="1" ht="12.75">
      <c r="A81" s="26"/>
      <c r="B81" s="50" t="s">
        <v>194</v>
      </c>
      <c r="C81" s="26">
        <v>821600</v>
      </c>
      <c r="D81" s="27" t="s">
        <v>95</v>
      </c>
      <c r="E81" s="26" t="s">
        <v>339</v>
      </c>
      <c r="F81" s="78">
        <v>300000</v>
      </c>
    </row>
    <row r="82" spans="1:6" s="29" customFormat="1" ht="12.75">
      <c r="A82" s="26"/>
      <c r="B82" s="50" t="s">
        <v>194</v>
      </c>
      <c r="C82" s="26">
        <v>821600</v>
      </c>
      <c r="D82" s="27" t="s">
        <v>122</v>
      </c>
      <c r="E82" s="26" t="s">
        <v>276</v>
      </c>
      <c r="F82" s="78">
        <v>250000</v>
      </c>
    </row>
    <row r="83" spans="1:6" s="29" customFormat="1" ht="12.75">
      <c r="A83" s="26"/>
      <c r="B83" s="50" t="s">
        <v>222</v>
      </c>
      <c r="C83" s="26">
        <v>821600</v>
      </c>
      <c r="D83" s="27" t="s">
        <v>153</v>
      </c>
      <c r="E83" s="26" t="s">
        <v>383</v>
      </c>
      <c r="F83" s="78">
        <v>90000</v>
      </c>
    </row>
    <row r="84" spans="1:6" s="25" customFormat="1" ht="12.75">
      <c r="A84" s="22"/>
      <c r="B84" s="49" t="s">
        <v>232</v>
      </c>
      <c r="C84" s="22">
        <v>823100</v>
      </c>
      <c r="D84" s="23">
        <v>3</v>
      </c>
      <c r="E84" s="22" t="s">
        <v>234</v>
      </c>
      <c r="F84" s="76">
        <v>75000</v>
      </c>
    </row>
    <row r="85" spans="1:6" s="29" customFormat="1" ht="12.75">
      <c r="A85" s="26"/>
      <c r="B85" s="50"/>
      <c r="C85" s="26"/>
      <c r="D85" s="27"/>
      <c r="E85" s="58" t="s">
        <v>235</v>
      </c>
      <c r="F85" s="76">
        <f>SUM(F59+F76+F84)</f>
        <v>4908000</v>
      </c>
    </row>
    <row r="86" spans="1:6" s="29" customFormat="1" ht="24">
      <c r="A86" s="11">
        <v>100141</v>
      </c>
      <c r="B86" s="14"/>
      <c r="C86" s="14"/>
      <c r="D86" s="15"/>
      <c r="E86" s="60" t="s">
        <v>357</v>
      </c>
      <c r="F86" s="74"/>
    </row>
    <row r="87" spans="1:6" s="21" customFormat="1" ht="13.5">
      <c r="A87" s="18"/>
      <c r="B87" s="18"/>
      <c r="C87" s="18">
        <v>610000</v>
      </c>
      <c r="D87" s="19">
        <v>1</v>
      </c>
      <c r="E87" s="18" t="s">
        <v>187</v>
      </c>
      <c r="F87" s="75">
        <f t="shared" ref="F87" si="0">SUM(F88)</f>
        <v>201000</v>
      </c>
    </row>
    <row r="88" spans="1:6" s="25" customFormat="1" ht="12.75">
      <c r="A88" s="22"/>
      <c r="B88" s="49"/>
      <c r="C88" s="22">
        <v>613000</v>
      </c>
      <c r="D88" s="23" t="s">
        <v>10</v>
      </c>
      <c r="E88" s="22" t="s">
        <v>188</v>
      </c>
      <c r="F88" s="76">
        <f>SUM(F89:F92)</f>
        <v>201000</v>
      </c>
    </row>
    <row r="89" spans="1:6" s="29" customFormat="1" ht="12.75">
      <c r="A89" s="26"/>
      <c r="B89" s="46" t="s">
        <v>196</v>
      </c>
      <c r="C89" s="26">
        <v>613100</v>
      </c>
      <c r="D89" s="27" t="s">
        <v>12</v>
      </c>
      <c r="E89" s="26" t="s">
        <v>190</v>
      </c>
      <c r="F89" s="78">
        <v>1000</v>
      </c>
    </row>
    <row r="90" spans="1:6" s="29" customFormat="1" ht="12.75">
      <c r="A90" s="26"/>
      <c r="B90" s="50" t="s">
        <v>213</v>
      </c>
      <c r="C90" s="26">
        <v>613900</v>
      </c>
      <c r="D90" s="27" t="s">
        <v>20</v>
      </c>
      <c r="E90" s="26" t="s">
        <v>229</v>
      </c>
      <c r="F90" s="78">
        <v>75000</v>
      </c>
    </row>
    <row r="91" spans="1:6" s="29" customFormat="1" ht="12.75">
      <c r="A91" s="26"/>
      <c r="B91" s="50" t="s">
        <v>196</v>
      </c>
      <c r="C91" s="26">
        <v>613900</v>
      </c>
      <c r="D91" s="27" t="s">
        <v>23</v>
      </c>
      <c r="E91" s="26" t="s">
        <v>191</v>
      </c>
      <c r="F91" s="78">
        <v>65000</v>
      </c>
    </row>
    <row r="92" spans="1:6" s="29" customFormat="1" ht="12.75">
      <c r="A92" s="26"/>
      <c r="B92" s="50" t="s">
        <v>196</v>
      </c>
      <c r="C92" s="26">
        <v>613900</v>
      </c>
      <c r="D92" s="27" t="s">
        <v>197</v>
      </c>
      <c r="E92" s="26" t="s">
        <v>364</v>
      </c>
      <c r="F92" s="78">
        <v>60000</v>
      </c>
    </row>
    <row r="93" spans="1:6" s="29" customFormat="1" ht="12.75">
      <c r="A93" s="26"/>
      <c r="B93" s="26"/>
      <c r="C93" s="26"/>
      <c r="D93" s="27"/>
      <c r="E93" s="58" t="s">
        <v>279</v>
      </c>
      <c r="F93" s="76">
        <f>SUM(F87)</f>
        <v>201000</v>
      </c>
    </row>
    <row r="94" spans="1:6" s="29" customFormat="1" ht="24">
      <c r="A94" s="11">
        <v>100151</v>
      </c>
      <c r="B94" s="14"/>
      <c r="C94" s="14"/>
      <c r="D94" s="15"/>
      <c r="E94" s="60" t="s">
        <v>358</v>
      </c>
      <c r="F94" s="74"/>
    </row>
    <row r="95" spans="1:6" s="21" customFormat="1" ht="13.5">
      <c r="A95" s="18"/>
      <c r="B95" s="18"/>
      <c r="C95" s="18">
        <v>610000</v>
      </c>
      <c r="D95" s="19">
        <v>1</v>
      </c>
      <c r="E95" s="18" t="s">
        <v>187</v>
      </c>
      <c r="F95" s="75">
        <f>SUM(F96+F99+F101+F112)</f>
        <v>4401000</v>
      </c>
    </row>
    <row r="96" spans="1:6" s="25" customFormat="1" ht="12.75">
      <c r="A96" s="22"/>
      <c r="B96" s="49"/>
      <c r="C96" s="22">
        <v>611000</v>
      </c>
      <c r="D96" s="23" t="s">
        <v>10</v>
      </c>
      <c r="E96" s="22" t="s">
        <v>280</v>
      </c>
      <c r="F96" s="76">
        <f>SUM(F97+F98)</f>
        <v>2450000</v>
      </c>
    </row>
    <row r="97" spans="1:6" s="29" customFormat="1" ht="12.75">
      <c r="A97" s="26"/>
      <c r="B97" s="50" t="s">
        <v>258</v>
      </c>
      <c r="C97" s="26">
        <v>611100</v>
      </c>
      <c r="D97" s="27" t="s">
        <v>12</v>
      </c>
      <c r="E97" s="26" t="s">
        <v>281</v>
      </c>
      <c r="F97" s="78">
        <v>2100000</v>
      </c>
    </row>
    <row r="98" spans="1:6" s="29" customFormat="1" ht="12.75">
      <c r="A98" s="26"/>
      <c r="B98" s="50" t="s">
        <v>258</v>
      </c>
      <c r="C98" s="26">
        <v>611200</v>
      </c>
      <c r="D98" s="27" t="s">
        <v>20</v>
      </c>
      <c r="E98" s="26" t="s">
        <v>282</v>
      </c>
      <c r="F98" s="78">
        <v>350000</v>
      </c>
    </row>
    <row r="99" spans="1:6" s="25" customFormat="1" ht="12.75">
      <c r="A99" s="22"/>
      <c r="B99" s="49"/>
      <c r="C99" s="22">
        <v>612000</v>
      </c>
      <c r="D99" s="23" t="s">
        <v>29</v>
      </c>
      <c r="E99" s="22" t="s">
        <v>283</v>
      </c>
      <c r="F99" s="76">
        <f>SUM(F100)</f>
        <v>220000</v>
      </c>
    </row>
    <row r="100" spans="1:6" s="29" customFormat="1" ht="12.75">
      <c r="A100" s="26"/>
      <c r="B100" s="50" t="s">
        <v>258</v>
      </c>
      <c r="C100" s="26">
        <v>612100</v>
      </c>
      <c r="D100" s="27" t="s">
        <v>31</v>
      </c>
      <c r="E100" s="26" t="s">
        <v>283</v>
      </c>
      <c r="F100" s="78">
        <v>220000</v>
      </c>
    </row>
    <row r="101" spans="1:6" s="25" customFormat="1" ht="12.75">
      <c r="A101" s="22"/>
      <c r="B101" s="49"/>
      <c r="C101" s="22">
        <v>613000</v>
      </c>
      <c r="D101" s="23" t="s">
        <v>45</v>
      </c>
      <c r="E101" s="22" t="s">
        <v>188</v>
      </c>
      <c r="F101" s="76">
        <f>SUM(F102:F111)</f>
        <v>485000</v>
      </c>
    </row>
    <row r="102" spans="1:6" s="29" customFormat="1" ht="12.75">
      <c r="A102" s="26"/>
      <c r="B102" s="50" t="s">
        <v>284</v>
      </c>
      <c r="C102" s="26">
        <v>613100</v>
      </c>
      <c r="D102" s="27" t="s">
        <v>47</v>
      </c>
      <c r="E102" s="26" t="s">
        <v>190</v>
      </c>
      <c r="F102" s="78">
        <v>1000</v>
      </c>
    </row>
    <row r="103" spans="1:6" s="29" customFormat="1" ht="12.75">
      <c r="A103" s="26"/>
      <c r="B103" s="50" t="s">
        <v>284</v>
      </c>
      <c r="C103" s="26">
        <v>613200</v>
      </c>
      <c r="D103" s="27" t="s">
        <v>50</v>
      </c>
      <c r="E103" s="26" t="s">
        <v>285</v>
      </c>
      <c r="F103" s="78">
        <v>90000</v>
      </c>
    </row>
    <row r="104" spans="1:6" s="29" customFormat="1" ht="12.75">
      <c r="A104" s="26"/>
      <c r="B104" s="50" t="s">
        <v>284</v>
      </c>
      <c r="C104" s="26">
        <v>613300</v>
      </c>
      <c r="D104" s="27" t="s">
        <v>286</v>
      </c>
      <c r="E104" s="26" t="s">
        <v>287</v>
      </c>
      <c r="F104" s="78">
        <v>80000</v>
      </c>
    </row>
    <row r="105" spans="1:6" s="29" customFormat="1" ht="12.75">
      <c r="A105" s="26"/>
      <c r="B105" s="50" t="s">
        <v>284</v>
      </c>
      <c r="C105" s="26">
        <v>613400</v>
      </c>
      <c r="D105" s="27" t="s">
        <v>288</v>
      </c>
      <c r="E105" s="26" t="s">
        <v>289</v>
      </c>
      <c r="F105" s="78">
        <v>60000</v>
      </c>
    </row>
    <row r="106" spans="1:6" s="29" customFormat="1" ht="12.75">
      <c r="A106" s="26"/>
      <c r="B106" s="50" t="s">
        <v>284</v>
      </c>
      <c r="C106" s="26">
        <v>613500</v>
      </c>
      <c r="D106" s="27" t="s">
        <v>290</v>
      </c>
      <c r="E106" s="26" t="s">
        <v>291</v>
      </c>
      <c r="F106" s="78">
        <v>40000</v>
      </c>
    </row>
    <row r="107" spans="1:6" s="29" customFormat="1" ht="12.75">
      <c r="A107" s="26"/>
      <c r="B107" s="50" t="s">
        <v>284</v>
      </c>
      <c r="C107" s="26">
        <v>613700</v>
      </c>
      <c r="D107" s="27" t="s">
        <v>292</v>
      </c>
      <c r="E107" s="26" t="s">
        <v>293</v>
      </c>
      <c r="F107" s="78">
        <v>40000</v>
      </c>
    </row>
    <row r="108" spans="1:6" s="29" customFormat="1" ht="12.75">
      <c r="A108" s="26"/>
      <c r="B108" s="50" t="s">
        <v>284</v>
      </c>
      <c r="C108" s="26">
        <v>613800</v>
      </c>
      <c r="D108" s="27" t="s">
        <v>294</v>
      </c>
      <c r="E108" s="26" t="s">
        <v>295</v>
      </c>
      <c r="F108" s="78">
        <v>10000</v>
      </c>
    </row>
    <row r="109" spans="1:6" s="29" customFormat="1" ht="12.75">
      <c r="A109" s="26"/>
      <c r="B109" s="50" t="s">
        <v>284</v>
      </c>
      <c r="C109" s="26">
        <v>613900</v>
      </c>
      <c r="D109" s="27" t="s">
        <v>296</v>
      </c>
      <c r="E109" s="26" t="s">
        <v>191</v>
      </c>
      <c r="F109" s="78">
        <v>150000</v>
      </c>
    </row>
    <row r="110" spans="1:6" s="29" customFormat="1" ht="12.75" hidden="1">
      <c r="A110" s="26"/>
      <c r="B110" s="50" t="s">
        <v>284</v>
      </c>
      <c r="C110" s="26">
        <v>613900</v>
      </c>
      <c r="D110" s="27" t="s">
        <v>297</v>
      </c>
      <c r="E110" s="26" t="s">
        <v>298</v>
      </c>
      <c r="F110" s="78"/>
    </row>
    <row r="111" spans="1:6" s="29" customFormat="1" ht="12.75">
      <c r="A111" s="26"/>
      <c r="B111" s="50" t="s">
        <v>258</v>
      </c>
      <c r="C111" s="26">
        <v>613900</v>
      </c>
      <c r="D111" s="27" t="s">
        <v>297</v>
      </c>
      <c r="E111" s="26" t="s">
        <v>299</v>
      </c>
      <c r="F111" s="78">
        <v>14000</v>
      </c>
    </row>
    <row r="112" spans="1:6" s="25" customFormat="1" ht="12.75">
      <c r="A112" s="22"/>
      <c r="B112" s="49"/>
      <c r="C112" s="22">
        <v>614000</v>
      </c>
      <c r="D112" s="23" t="s">
        <v>300</v>
      </c>
      <c r="E112" s="22" t="s">
        <v>204</v>
      </c>
      <c r="F112" s="76">
        <f>SUM(F113:F120)</f>
        <v>1246000</v>
      </c>
    </row>
    <row r="113" spans="1:6" s="29" customFormat="1" ht="12.75">
      <c r="A113" s="26"/>
      <c r="B113" s="50" t="s">
        <v>258</v>
      </c>
      <c r="C113" s="26">
        <v>614100</v>
      </c>
      <c r="D113" s="27" t="s">
        <v>301</v>
      </c>
      <c r="E113" s="26" t="s">
        <v>302</v>
      </c>
      <c r="F113" s="78">
        <v>50000</v>
      </c>
    </row>
    <row r="114" spans="1:6" s="29" customFormat="1" ht="12.75">
      <c r="A114" s="26"/>
      <c r="B114" s="50" t="s">
        <v>224</v>
      </c>
      <c r="C114" s="26">
        <v>614100</v>
      </c>
      <c r="D114" s="27" t="s">
        <v>303</v>
      </c>
      <c r="E114" s="26" t="s">
        <v>304</v>
      </c>
      <c r="F114" s="78">
        <v>50000</v>
      </c>
    </row>
    <row r="115" spans="1:6" s="29" customFormat="1" ht="12.75">
      <c r="A115" s="26"/>
      <c r="B115" s="50" t="s">
        <v>194</v>
      </c>
      <c r="C115" s="26">
        <v>614100</v>
      </c>
      <c r="D115" s="27" t="s">
        <v>305</v>
      </c>
      <c r="E115" s="26" t="s">
        <v>392</v>
      </c>
      <c r="F115" s="78">
        <v>150000</v>
      </c>
    </row>
    <row r="116" spans="1:6" s="29" customFormat="1" ht="12.75">
      <c r="A116" s="26"/>
      <c r="B116" s="50" t="s">
        <v>258</v>
      </c>
      <c r="C116" s="26">
        <v>614100</v>
      </c>
      <c r="D116" s="27" t="s">
        <v>322</v>
      </c>
      <c r="E116" s="26" t="s">
        <v>274</v>
      </c>
      <c r="F116" s="78">
        <v>10000</v>
      </c>
    </row>
    <row r="117" spans="1:6" s="29" customFormat="1" ht="12.75">
      <c r="A117" s="26"/>
      <c r="B117" s="50" t="s">
        <v>239</v>
      </c>
      <c r="C117" s="26">
        <v>614200</v>
      </c>
      <c r="D117" s="27" t="s">
        <v>325</v>
      </c>
      <c r="E117" s="26" t="s">
        <v>361</v>
      </c>
      <c r="F117" s="78">
        <v>210000</v>
      </c>
    </row>
    <row r="118" spans="1:6" s="29" customFormat="1" ht="12.75">
      <c r="A118" s="26"/>
      <c r="B118" s="50">
        <v>1091</v>
      </c>
      <c r="C118" s="26">
        <v>614200</v>
      </c>
      <c r="D118" s="27" t="s">
        <v>327</v>
      </c>
      <c r="E118" s="26" t="s">
        <v>409</v>
      </c>
      <c r="F118" s="78">
        <v>700000</v>
      </c>
    </row>
    <row r="119" spans="1:6" s="29" customFormat="1" ht="12.75">
      <c r="A119" s="26"/>
      <c r="B119" s="50">
        <v>1091</v>
      </c>
      <c r="C119" s="26">
        <v>614200</v>
      </c>
      <c r="D119" s="27" t="s">
        <v>329</v>
      </c>
      <c r="E119" s="26" t="s">
        <v>243</v>
      </c>
      <c r="F119" s="78">
        <v>10000</v>
      </c>
    </row>
    <row r="120" spans="1:6" s="29" customFormat="1" ht="12.75">
      <c r="A120" s="26"/>
      <c r="B120" s="50" t="s">
        <v>258</v>
      </c>
      <c r="C120" s="26">
        <v>614300</v>
      </c>
      <c r="D120" s="27" t="s">
        <v>365</v>
      </c>
      <c r="E120" s="26" t="s">
        <v>408</v>
      </c>
      <c r="F120" s="78">
        <v>66000</v>
      </c>
    </row>
    <row r="121" spans="1:6" s="25" customFormat="1" ht="12.75">
      <c r="A121" s="22"/>
      <c r="B121" s="49"/>
      <c r="C121" s="22">
        <v>821000</v>
      </c>
      <c r="D121" s="23">
        <v>2</v>
      </c>
      <c r="E121" s="58" t="s">
        <v>221</v>
      </c>
      <c r="F121" s="76">
        <f>SUM(F122:F123)</f>
        <v>70000</v>
      </c>
    </row>
    <row r="122" spans="1:6" s="29" customFormat="1" ht="12.75">
      <c r="A122" s="26"/>
      <c r="B122" s="50" t="s">
        <v>284</v>
      </c>
      <c r="C122" s="26">
        <v>821300</v>
      </c>
      <c r="D122" s="27" t="s">
        <v>54</v>
      </c>
      <c r="E122" s="26" t="s">
        <v>306</v>
      </c>
      <c r="F122" s="78">
        <v>50000</v>
      </c>
    </row>
    <row r="123" spans="1:6" s="29" customFormat="1" ht="12.75">
      <c r="A123" s="26"/>
      <c r="B123" s="50" t="s">
        <v>284</v>
      </c>
      <c r="C123" s="26">
        <v>821300</v>
      </c>
      <c r="D123" s="27" t="s">
        <v>73</v>
      </c>
      <c r="E123" s="26" t="s">
        <v>351</v>
      </c>
      <c r="F123" s="78">
        <v>20000</v>
      </c>
    </row>
    <row r="124" spans="1:6" s="29" customFormat="1" ht="12.75">
      <c r="A124" s="26"/>
      <c r="B124" s="50"/>
      <c r="C124" s="26"/>
      <c r="D124" s="27"/>
      <c r="E124" s="58" t="s">
        <v>308</v>
      </c>
      <c r="F124" s="76">
        <f>SUM(F95+F121)</f>
        <v>4471000</v>
      </c>
    </row>
    <row r="125" spans="1:6" s="17" customFormat="1" ht="24">
      <c r="A125" s="52">
        <v>100161</v>
      </c>
      <c r="B125" s="53"/>
      <c r="C125" s="53"/>
      <c r="D125" s="54"/>
      <c r="E125" s="60" t="s">
        <v>359</v>
      </c>
      <c r="F125" s="84"/>
    </row>
    <row r="126" spans="1:6" s="21" customFormat="1" ht="13.5">
      <c r="A126" s="18"/>
      <c r="B126" s="18"/>
      <c r="C126" s="18">
        <v>610000</v>
      </c>
      <c r="D126" s="19">
        <v>1</v>
      </c>
      <c r="E126" s="18" t="s">
        <v>187</v>
      </c>
      <c r="F126" s="75">
        <f>SUM(F127+F134)</f>
        <v>287800</v>
      </c>
    </row>
    <row r="127" spans="1:6" s="25" customFormat="1" ht="12.75">
      <c r="A127" s="22"/>
      <c r="B127" s="49"/>
      <c r="C127" s="22">
        <v>613000</v>
      </c>
      <c r="D127" s="23" t="s">
        <v>10</v>
      </c>
      <c r="E127" s="22" t="s">
        <v>188</v>
      </c>
      <c r="F127" s="76">
        <f>SUM(F128:F133)</f>
        <v>259800</v>
      </c>
    </row>
    <row r="128" spans="1:6" s="29" customFormat="1" ht="12.75">
      <c r="A128" s="26"/>
      <c r="B128" s="50" t="s">
        <v>189</v>
      </c>
      <c r="C128" s="26">
        <v>613100</v>
      </c>
      <c r="D128" s="27" t="s">
        <v>12</v>
      </c>
      <c r="E128" s="26" t="s">
        <v>190</v>
      </c>
      <c r="F128" s="78">
        <v>2000</v>
      </c>
    </row>
    <row r="129" spans="1:6" s="29" customFormat="1" ht="12.75">
      <c r="A129" s="26"/>
      <c r="B129" s="50" t="s">
        <v>189</v>
      </c>
      <c r="C129" s="26">
        <v>613900</v>
      </c>
      <c r="D129" s="27" t="s">
        <v>20</v>
      </c>
      <c r="E129" s="26" t="s">
        <v>191</v>
      </c>
      <c r="F129" s="78">
        <v>20000</v>
      </c>
    </row>
    <row r="130" spans="1:6" s="29" customFormat="1" ht="12.75">
      <c r="A130" s="26"/>
      <c r="B130" s="50" t="s">
        <v>189</v>
      </c>
      <c r="C130" s="26">
        <v>613900</v>
      </c>
      <c r="D130" s="27" t="s">
        <v>23</v>
      </c>
      <c r="E130" s="26" t="s">
        <v>238</v>
      </c>
      <c r="F130" s="78">
        <v>25000</v>
      </c>
    </row>
    <row r="131" spans="1:6" s="29" customFormat="1" ht="12.75">
      <c r="A131" s="26"/>
      <c r="B131" s="50" t="s">
        <v>258</v>
      </c>
      <c r="C131" s="26">
        <v>613900</v>
      </c>
      <c r="D131" s="27" t="s">
        <v>197</v>
      </c>
      <c r="E131" s="26" t="s">
        <v>309</v>
      </c>
      <c r="F131" s="78">
        <v>18200</v>
      </c>
    </row>
    <row r="132" spans="1:6" s="29" customFormat="1" ht="12.75">
      <c r="A132" s="26"/>
      <c r="B132" s="50" t="s">
        <v>258</v>
      </c>
      <c r="C132" s="26">
        <v>613900</v>
      </c>
      <c r="D132" s="27" t="s">
        <v>198</v>
      </c>
      <c r="E132" s="26" t="s">
        <v>381</v>
      </c>
      <c r="F132" s="78">
        <v>82600</v>
      </c>
    </row>
    <row r="133" spans="1:6" s="29" customFormat="1" ht="12.75">
      <c r="A133" s="26"/>
      <c r="B133" s="50" t="s">
        <v>189</v>
      </c>
      <c r="C133" s="26">
        <v>613900</v>
      </c>
      <c r="D133" s="27" t="s">
        <v>200</v>
      </c>
      <c r="E133" s="26" t="s">
        <v>310</v>
      </c>
      <c r="F133" s="78">
        <v>112000</v>
      </c>
    </row>
    <row r="134" spans="1:6" s="25" customFormat="1" ht="12.75">
      <c r="A134" s="22"/>
      <c r="B134" s="49"/>
      <c r="C134" s="22">
        <v>614000</v>
      </c>
      <c r="D134" s="23" t="s">
        <v>29</v>
      </c>
      <c r="E134" s="22" t="s">
        <v>204</v>
      </c>
      <c r="F134" s="76">
        <f>SUM(F135:F135)</f>
        <v>28000</v>
      </c>
    </row>
    <row r="135" spans="1:6" s="29" customFormat="1" ht="12.75">
      <c r="A135" s="26"/>
      <c r="B135" s="50" t="s">
        <v>189</v>
      </c>
      <c r="C135" s="26">
        <v>614300</v>
      </c>
      <c r="D135" s="27" t="s">
        <v>31</v>
      </c>
      <c r="E135" s="26" t="s">
        <v>311</v>
      </c>
      <c r="F135" s="78">
        <v>28000</v>
      </c>
    </row>
    <row r="136" spans="1:6" s="29" customFormat="1" ht="12.75">
      <c r="A136" s="26"/>
      <c r="B136" s="26"/>
      <c r="C136" s="26"/>
      <c r="D136" s="27"/>
      <c r="E136" s="58" t="s">
        <v>341</v>
      </c>
      <c r="F136" s="76">
        <f>SUM(F126)</f>
        <v>287800</v>
      </c>
    </row>
    <row r="137" spans="1:6" s="17" customFormat="1" ht="12.75">
      <c r="A137" s="11">
        <v>100171</v>
      </c>
      <c r="B137" s="14"/>
      <c r="C137" s="14"/>
      <c r="D137" s="15"/>
      <c r="E137" s="14" t="s">
        <v>360</v>
      </c>
      <c r="F137" s="74"/>
    </row>
    <row r="138" spans="1:6" s="21" customFormat="1" ht="13.5">
      <c r="A138" s="18"/>
      <c r="B138" s="18"/>
      <c r="C138" s="18">
        <v>610000</v>
      </c>
      <c r="D138" s="19">
        <v>1</v>
      </c>
      <c r="E138" s="18" t="s">
        <v>187</v>
      </c>
      <c r="F138" s="75">
        <f>SUM(F139+F146)</f>
        <v>300000</v>
      </c>
    </row>
    <row r="139" spans="1:6" s="25" customFormat="1" ht="12.75">
      <c r="A139" s="22"/>
      <c r="B139" s="49"/>
      <c r="C139" s="22">
        <v>613000</v>
      </c>
      <c r="D139" s="23" t="s">
        <v>10</v>
      </c>
      <c r="E139" s="22" t="s">
        <v>188</v>
      </c>
      <c r="F139" s="76">
        <f>SUM(F140:F145)</f>
        <v>294000</v>
      </c>
    </row>
    <row r="140" spans="1:6" s="29" customFormat="1" ht="12.75">
      <c r="A140" s="26"/>
      <c r="B140" s="50" t="s">
        <v>313</v>
      </c>
      <c r="C140" s="26">
        <v>613100</v>
      </c>
      <c r="D140" s="27" t="s">
        <v>12</v>
      </c>
      <c r="E140" s="26" t="s">
        <v>380</v>
      </c>
      <c r="F140" s="78">
        <v>1000</v>
      </c>
    </row>
    <row r="141" spans="1:6" s="29" customFormat="1" ht="12.75">
      <c r="A141" s="26"/>
      <c r="B141" s="50" t="s">
        <v>313</v>
      </c>
      <c r="C141" s="26">
        <v>613400</v>
      </c>
      <c r="D141" s="27" t="s">
        <v>20</v>
      </c>
      <c r="E141" s="26" t="s">
        <v>377</v>
      </c>
      <c r="F141" s="78">
        <v>10000</v>
      </c>
    </row>
    <row r="142" spans="1:6" s="29" customFormat="1" ht="12.75">
      <c r="A142" s="26"/>
      <c r="B142" s="50" t="s">
        <v>313</v>
      </c>
      <c r="C142" s="26">
        <v>613400</v>
      </c>
      <c r="D142" s="27" t="s">
        <v>23</v>
      </c>
      <c r="E142" s="26" t="s">
        <v>375</v>
      </c>
      <c r="F142" s="78">
        <v>45000</v>
      </c>
    </row>
    <row r="143" spans="1:6" s="29" customFormat="1" ht="12.75">
      <c r="A143" s="26"/>
      <c r="B143" s="50" t="s">
        <v>313</v>
      </c>
      <c r="C143" s="26">
        <v>613700</v>
      </c>
      <c r="D143" s="27" t="s">
        <v>197</v>
      </c>
      <c r="E143" s="26" t="s">
        <v>393</v>
      </c>
      <c r="F143" s="78">
        <v>113000</v>
      </c>
    </row>
    <row r="144" spans="1:6" s="29" customFormat="1" ht="12.75">
      <c r="A144" s="26"/>
      <c r="B144" s="50" t="s">
        <v>313</v>
      </c>
      <c r="C144" s="26">
        <v>613700</v>
      </c>
      <c r="D144" s="27" t="s">
        <v>198</v>
      </c>
      <c r="E144" s="26" t="s">
        <v>394</v>
      </c>
      <c r="F144" s="78">
        <v>83000</v>
      </c>
    </row>
    <row r="145" spans="1:6" s="29" customFormat="1" ht="12.75">
      <c r="A145" s="26"/>
      <c r="B145" s="50" t="s">
        <v>313</v>
      </c>
      <c r="C145" s="26">
        <v>613900</v>
      </c>
      <c r="D145" s="27" t="s">
        <v>200</v>
      </c>
      <c r="E145" s="26" t="s">
        <v>395</v>
      </c>
      <c r="F145" s="78">
        <v>42000</v>
      </c>
    </row>
    <row r="146" spans="1:6" s="25" customFormat="1" ht="12.75">
      <c r="A146" s="22"/>
      <c r="B146" s="49"/>
      <c r="C146" s="22">
        <v>614000</v>
      </c>
      <c r="D146" s="23" t="s">
        <v>29</v>
      </c>
      <c r="E146" s="22" t="s">
        <v>204</v>
      </c>
      <c r="F146" s="76">
        <f>SUM(F147:F147)</f>
        <v>6000</v>
      </c>
    </row>
    <row r="147" spans="1:6" s="29" customFormat="1" ht="12.75">
      <c r="A147" s="26"/>
      <c r="B147" s="50" t="s">
        <v>313</v>
      </c>
      <c r="C147" s="26">
        <v>614300</v>
      </c>
      <c r="D147" s="27" t="s">
        <v>31</v>
      </c>
      <c r="E147" s="26" t="s">
        <v>379</v>
      </c>
      <c r="F147" s="78">
        <v>6000</v>
      </c>
    </row>
    <row r="148" spans="1:6" s="25" customFormat="1" ht="12.75">
      <c r="A148" s="22"/>
      <c r="B148" s="49"/>
      <c r="C148" s="22">
        <v>821000</v>
      </c>
      <c r="D148" s="23">
        <v>2</v>
      </c>
      <c r="E148" s="58" t="s">
        <v>221</v>
      </c>
      <c r="F148" s="76">
        <f>SUM(F149:F150)</f>
        <v>215200</v>
      </c>
    </row>
    <row r="149" spans="1:6" s="29" customFormat="1" ht="12.75">
      <c r="A149" s="26"/>
      <c r="B149" s="50" t="s">
        <v>313</v>
      </c>
      <c r="C149" s="26">
        <v>821300</v>
      </c>
      <c r="D149" s="27" t="s">
        <v>54</v>
      </c>
      <c r="E149" s="26" t="s">
        <v>378</v>
      </c>
      <c r="F149" s="78">
        <v>167000</v>
      </c>
    </row>
    <row r="150" spans="1:6" s="29" customFormat="1" ht="12.75">
      <c r="A150" s="26"/>
      <c r="B150" s="50" t="s">
        <v>313</v>
      </c>
      <c r="C150" s="26">
        <v>821300</v>
      </c>
      <c r="D150" s="27" t="s">
        <v>73</v>
      </c>
      <c r="E150" s="26" t="s">
        <v>376</v>
      </c>
      <c r="F150" s="78">
        <v>48200</v>
      </c>
    </row>
    <row r="151" spans="1:6" s="29" customFormat="1" ht="12.75">
      <c r="A151" s="26"/>
      <c r="B151" s="26"/>
      <c r="C151" s="26"/>
      <c r="D151" s="27"/>
      <c r="E151" s="58" t="s">
        <v>342</v>
      </c>
      <c r="F151" s="76">
        <f>SUM(F138+F148)</f>
        <v>515200</v>
      </c>
    </row>
    <row r="152" spans="1:6" s="29" customFormat="1" ht="12.75">
      <c r="A152" s="11">
        <v>200211</v>
      </c>
      <c r="B152" s="14"/>
      <c r="C152" s="14"/>
      <c r="D152" s="15"/>
      <c r="E152" s="14" t="s">
        <v>344</v>
      </c>
      <c r="F152" s="74"/>
    </row>
    <row r="153" spans="1:6" s="21" customFormat="1" ht="13.5">
      <c r="A153" s="18"/>
      <c r="B153" s="18"/>
      <c r="C153" s="18">
        <v>610000</v>
      </c>
      <c r="D153" s="19">
        <v>1</v>
      </c>
      <c r="E153" s="18" t="s">
        <v>187</v>
      </c>
      <c r="F153" s="75">
        <f>SUM(F154)</f>
        <v>6000</v>
      </c>
    </row>
    <row r="154" spans="1:6" s="25" customFormat="1" ht="12.75">
      <c r="A154" s="22"/>
      <c r="B154" s="49"/>
      <c r="C154" s="22">
        <v>613000</v>
      </c>
      <c r="D154" s="23" t="s">
        <v>45</v>
      </c>
      <c r="E154" s="22" t="s">
        <v>188</v>
      </c>
      <c r="F154" s="76">
        <f>SUM(F155:F156)</f>
        <v>6000</v>
      </c>
    </row>
    <row r="155" spans="1:6" s="29" customFormat="1" ht="12.75">
      <c r="A155" s="26"/>
      <c r="B155" s="50" t="s">
        <v>216</v>
      </c>
      <c r="C155" s="26">
        <v>613100</v>
      </c>
      <c r="D155" s="27" t="s">
        <v>47</v>
      </c>
      <c r="E155" s="26" t="s">
        <v>190</v>
      </c>
      <c r="F155" s="78">
        <v>1000</v>
      </c>
    </row>
    <row r="156" spans="1:6" s="29" customFormat="1" ht="12.75">
      <c r="A156" s="26"/>
      <c r="B156" s="50" t="s">
        <v>216</v>
      </c>
      <c r="C156" s="26">
        <v>613900</v>
      </c>
      <c r="D156" s="27" t="s">
        <v>50</v>
      </c>
      <c r="E156" s="26" t="s">
        <v>191</v>
      </c>
      <c r="F156" s="78">
        <v>5000</v>
      </c>
    </row>
    <row r="157" spans="1:6" s="29" customFormat="1" ht="12.75">
      <c r="A157" s="26"/>
      <c r="B157" s="26"/>
      <c r="C157" s="26"/>
      <c r="D157" s="27"/>
      <c r="E157" s="58" t="s">
        <v>312</v>
      </c>
      <c r="F157" s="76">
        <f>SUM(F153)</f>
        <v>6000</v>
      </c>
    </row>
    <row r="158" spans="1:6" s="17" customFormat="1" ht="12.75" customHeight="1">
      <c r="A158" s="52">
        <v>300311</v>
      </c>
      <c r="B158" s="53"/>
      <c r="C158" s="53"/>
      <c r="D158" s="54"/>
      <c r="E158" s="53" t="s">
        <v>345</v>
      </c>
      <c r="F158" s="84"/>
    </row>
    <row r="159" spans="1:6" s="21" customFormat="1" ht="13.5">
      <c r="A159" s="18"/>
      <c r="B159" s="18"/>
      <c r="C159" s="18">
        <v>610000</v>
      </c>
      <c r="D159" s="19">
        <v>1</v>
      </c>
      <c r="E159" s="18" t="s">
        <v>187</v>
      </c>
      <c r="F159" s="75">
        <f>SUM(F160+F163+F165+F174)</f>
        <v>2591000</v>
      </c>
    </row>
    <row r="160" spans="1:6" s="25" customFormat="1" ht="12.75">
      <c r="A160" s="22"/>
      <c r="B160" s="49"/>
      <c r="C160" s="22">
        <v>611000</v>
      </c>
      <c r="D160" s="23" t="s">
        <v>10</v>
      </c>
      <c r="E160" s="22" t="s">
        <v>280</v>
      </c>
      <c r="F160" s="76">
        <f>SUM(F161+F162)</f>
        <v>300000</v>
      </c>
    </row>
    <row r="161" spans="1:6" s="29" customFormat="1" ht="12.75">
      <c r="A161" s="26"/>
      <c r="B161" s="50">
        <v>1091</v>
      </c>
      <c r="C161" s="26">
        <v>611100</v>
      </c>
      <c r="D161" s="27" t="s">
        <v>12</v>
      </c>
      <c r="E161" s="26" t="s">
        <v>281</v>
      </c>
      <c r="F161" s="78">
        <v>250000</v>
      </c>
    </row>
    <row r="162" spans="1:6" s="29" customFormat="1" ht="12.75">
      <c r="A162" s="26"/>
      <c r="B162" s="50">
        <v>1091</v>
      </c>
      <c r="C162" s="26">
        <v>611200</v>
      </c>
      <c r="D162" s="27" t="s">
        <v>20</v>
      </c>
      <c r="E162" s="26" t="s">
        <v>282</v>
      </c>
      <c r="F162" s="78">
        <v>50000</v>
      </c>
    </row>
    <row r="163" spans="1:6" s="25" customFormat="1" ht="12.75">
      <c r="A163" s="22"/>
      <c r="B163" s="49"/>
      <c r="C163" s="22">
        <v>612000</v>
      </c>
      <c r="D163" s="23" t="s">
        <v>29</v>
      </c>
      <c r="E163" s="22" t="s">
        <v>283</v>
      </c>
      <c r="F163" s="76">
        <f>SUM(F164)</f>
        <v>27000</v>
      </c>
    </row>
    <row r="164" spans="1:6" s="29" customFormat="1" ht="12.75">
      <c r="A164" s="26"/>
      <c r="B164" s="50">
        <v>1091</v>
      </c>
      <c r="C164" s="26">
        <v>612100</v>
      </c>
      <c r="D164" s="27" t="s">
        <v>31</v>
      </c>
      <c r="E164" s="26" t="s">
        <v>283</v>
      </c>
      <c r="F164" s="78">
        <v>27000</v>
      </c>
    </row>
    <row r="165" spans="1:6" s="25" customFormat="1" ht="12.75">
      <c r="A165" s="22"/>
      <c r="B165" s="49"/>
      <c r="C165" s="22">
        <v>613000</v>
      </c>
      <c r="D165" s="23" t="s">
        <v>45</v>
      </c>
      <c r="E165" s="22" t="s">
        <v>188</v>
      </c>
      <c r="F165" s="76">
        <f>SUM(F166:F173)</f>
        <v>64000</v>
      </c>
    </row>
    <row r="166" spans="1:6" s="29" customFormat="1" ht="12.75">
      <c r="A166" s="26"/>
      <c r="B166" s="50">
        <v>1091</v>
      </c>
      <c r="C166" s="26">
        <v>613100</v>
      </c>
      <c r="D166" s="27" t="s">
        <v>47</v>
      </c>
      <c r="E166" s="26" t="s">
        <v>190</v>
      </c>
      <c r="F166" s="78">
        <v>2000</v>
      </c>
    </row>
    <row r="167" spans="1:6" s="29" customFormat="1" ht="12.75">
      <c r="A167" s="26"/>
      <c r="B167" s="50">
        <v>1091</v>
      </c>
      <c r="C167" s="26">
        <v>613200</v>
      </c>
      <c r="D167" s="27" t="s">
        <v>50</v>
      </c>
      <c r="E167" s="26" t="s">
        <v>285</v>
      </c>
      <c r="F167" s="78">
        <v>10500</v>
      </c>
    </row>
    <row r="168" spans="1:6" s="29" customFormat="1" ht="12.75">
      <c r="A168" s="26"/>
      <c r="B168" s="50">
        <v>1091</v>
      </c>
      <c r="C168" s="26">
        <v>613300</v>
      </c>
      <c r="D168" s="27" t="s">
        <v>286</v>
      </c>
      <c r="E168" s="26" t="s">
        <v>287</v>
      </c>
      <c r="F168" s="78">
        <v>13000</v>
      </c>
    </row>
    <row r="169" spans="1:6" s="29" customFormat="1" ht="12.75">
      <c r="A169" s="26"/>
      <c r="B169" s="50">
        <v>1091</v>
      </c>
      <c r="C169" s="26">
        <v>613400</v>
      </c>
      <c r="D169" s="27" t="s">
        <v>288</v>
      </c>
      <c r="E169" s="26" t="s">
        <v>289</v>
      </c>
      <c r="F169" s="78">
        <v>8000</v>
      </c>
    </row>
    <row r="170" spans="1:6" s="29" customFormat="1" ht="12.75">
      <c r="A170" s="26"/>
      <c r="B170" s="50">
        <v>1091</v>
      </c>
      <c r="C170" s="26">
        <v>614500</v>
      </c>
      <c r="D170" s="27" t="s">
        <v>290</v>
      </c>
      <c r="E170" s="26" t="s">
        <v>370</v>
      </c>
      <c r="F170" s="78">
        <v>500</v>
      </c>
    </row>
    <row r="171" spans="1:6" s="29" customFormat="1" ht="12.75">
      <c r="A171" s="26"/>
      <c r="B171" s="50">
        <v>1091</v>
      </c>
      <c r="C171" s="26">
        <v>613700</v>
      </c>
      <c r="D171" s="27" t="s">
        <v>292</v>
      </c>
      <c r="E171" s="26" t="s">
        <v>293</v>
      </c>
      <c r="F171" s="78">
        <v>3000</v>
      </c>
    </row>
    <row r="172" spans="1:6" s="29" customFormat="1" ht="12.75">
      <c r="A172" s="26"/>
      <c r="B172" s="50">
        <v>1091</v>
      </c>
      <c r="C172" s="26">
        <v>613800</v>
      </c>
      <c r="D172" s="27" t="s">
        <v>294</v>
      </c>
      <c r="E172" s="26" t="s">
        <v>314</v>
      </c>
      <c r="F172" s="78">
        <v>7000</v>
      </c>
    </row>
    <row r="173" spans="1:6" s="29" customFormat="1" ht="12.75">
      <c r="A173" s="26"/>
      <c r="B173" s="50">
        <v>1091</v>
      </c>
      <c r="C173" s="26">
        <v>613900</v>
      </c>
      <c r="D173" s="27" t="s">
        <v>296</v>
      </c>
      <c r="E173" s="26" t="s">
        <v>191</v>
      </c>
      <c r="F173" s="78">
        <v>20000</v>
      </c>
    </row>
    <row r="174" spans="1:6" s="25" customFormat="1" ht="12.75">
      <c r="A174" s="22"/>
      <c r="B174" s="49"/>
      <c r="C174" s="22">
        <v>614000</v>
      </c>
      <c r="D174" s="23" t="s">
        <v>300</v>
      </c>
      <c r="E174" s="22" t="s">
        <v>204</v>
      </c>
      <c r="F174" s="76">
        <f>SUM(F175:F176)</f>
        <v>2200000</v>
      </c>
    </row>
    <row r="175" spans="1:6" s="29" customFormat="1" ht="12.75">
      <c r="A175" s="26"/>
      <c r="B175" s="50">
        <v>1091</v>
      </c>
      <c r="C175" s="26">
        <v>614200</v>
      </c>
      <c r="D175" s="27" t="s">
        <v>301</v>
      </c>
      <c r="E175" s="26" t="s">
        <v>315</v>
      </c>
      <c r="F175" s="78">
        <v>200000</v>
      </c>
    </row>
    <row r="176" spans="1:6" s="29" customFormat="1" ht="12.75">
      <c r="A176" s="26"/>
      <c r="B176" s="50">
        <v>1091</v>
      </c>
      <c r="C176" s="26">
        <v>614200</v>
      </c>
      <c r="D176" s="27" t="s">
        <v>303</v>
      </c>
      <c r="E176" s="26" t="s">
        <v>316</v>
      </c>
      <c r="F176" s="78">
        <v>2000000</v>
      </c>
    </row>
    <row r="177" spans="1:6" s="29" customFormat="1" ht="12.75">
      <c r="A177" s="34"/>
      <c r="B177" s="34"/>
      <c r="C177" s="34"/>
      <c r="D177" s="35"/>
      <c r="E177" s="58" t="s">
        <v>343</v>
      </c>
      <c r="F177" s="85">
        <f>SUM(F159)</f>
        <v>2591000</v>
      </c>
    </row>
    <row r="178" spans="1:6" s="29" customFormat="1" ht="12.75">
      <c r="A178" s="26"/>
      <c r="B178" s="26"/>
      <c r="C178" s="26"/>
      <c r="D178" s="27"/>
      <c r="E178" s="58" t="s">
        <v>317</v>
      </c>
      <c r="F178" s="76">
        <f>SUM(F17+F57+F85+F93+F124+F136+F151+F177+F157)</f>
        <v>15495000</v>
      </c>
    </row>
    <row r="179" spans="1:6" s="29" customFormat="1" ht="12" customHeight="1">
      <c r="A179" s="52"/>
      <c r="B179" s="53"/>
      <c r="C179" s="53"/>
      <c r="D179" s="54"/>
      <c r="E179" s="53" t="s">
        <v>318</v>
      </c>
      <c r="F179" s="84"/>
    </row>
    <row r="180" spans="1:6" s="21" customFormat="1" ht="13.5">
      <c r="A180" s="18">
        <v>610000</v>
      </c>
      <c r="B180" s="18"/>
      <c r="C180" s="18"/>
      <c r="D180" s="19" t="s">
        <v>346</v>
      </c>
      <c r="E180" s="18" t="s">
        <v>187</v>
      </c>
      <c r="F180" s="75">
        <f>SUM(F181+F184+F186+F195+F203)</f>
        <v>12814800</v>
      </c>
    </row>
    <row r="181" spans="1:6" s="25" customFormat="1" ht="12.75">
      <c r="A181" s="22">
        <v>611000</v>
      </c>
      <c r="B181" s="22"/>
      <c r="C181" s="22"/>
      <c r="D181" s="23" t="s">
        <v>10</v>
      </c>
      <c r="E181" s="22" t="s">
        <v>280</v>
      </c>
      <c r="F181" s="76">
        <f>SUM(F182+F183)</f>
        <v>2750000</v>
      </c>
    </row>
    <row r="182" spans="1:6" s="29" customFormat="1" ht="12.75">
      <c r="A182" s="26"/>
      <c r="B182" s="26">
        <v>611100</v>
      </c>
      <c r="C182" s="26"/>
      <c r="D182" s="27" t="s">
        <v>12</v>
      </c>
      <c r="E182" s="26" t="s">
        <v>281</v>
      </c>
      <c r="F182" s="78">
        <v>2350000</v>
      </c>
    </row>
    <row r="183" spans="1:6" s="29" customFormat="1" ht="12.75">
      <c r="A183" s="26"/>
      <c r="B183" s="26">
        <v>611200</v>
      </c>
      <c r="C183" s="26"/>
      <c r="D183" s="27" t="s">
        <v>20</v>
      </c>
      <c r="E183" s="26" t="s">
        <v>282</v>
      </c>
      <c r="F183" s="78">
        <v>400000</v>
      </c>
    </row>
    <row r="184" spans="1:6" s="25" customFormat="1" ht="12.75">
      <c r="A184" s="22">
        <v>612000</v>
      </c>
      <c r="B184" s="22"/>
      <c r="C184" s="22"/>
      <c r="D184" s="23" t="s">
        <v>29</v>
      </c>
      <c r="E184" s="22" t="s">
        <v>283</v>
      </c>
      <c r="F184" s="76">
        <f>SUM(F185)</f>
        <v>247000</v>
      </c>
    </row>
    <row r="185" spans="1:6" s="29" customFormat="1" ht="12.75">
      <c r="A185" s="26"/>
      <c r="B185" s="26">
        <v>612100</v>
      </c>
      <c r="C185" s="26"/>
      <c r="D185" s="27" t="s">
        <v>31</v>
      </c>
      <c r="E185" s="26" t="s">
        <v>283</v>
      </c>
      <c r="F185" s="78">
        <v>247000</v>
      </c>
    </row>
    <row r="186" spans="1:6" s="25" customFormat="1" ht="12.75">
      <c r="A186" s="22">
        <v>613000</v>
      </c>
      <c r="B186" s="22"/>
      <c r="C186" s="22"/>
      <c r="D186" s="23" t="s">
        <v>45</v>
      </c>
      <c r="E186" s="22" t="s">
        <v>188</v>
      </c>
      <c r="F186" s="76">
        <f>SUM(F187:F194)</f>
        <v>3680800</v>
      </c>
    </row>
    <row r="187" spans="1:6" s="29" customFormat="1" ht="12.75">
      <c r="A187" s="26"/>
      <c r="B187" s="26">
        <v>613100</v>
      </c>
      <c r="C187" s="26"/>
      <c r="D187" s="27" t="s">
        <v>47</v>
      </c>
      <c r="E187" s="26" t="s">
        <v>190</v>
      </c>
      <c r="F187" s="78">
        <v>15000</v>
      </c>
    </row>
    <row r="188" spans="1:6" s="29" customFormat="1" ht="12.75">
      <c r="A188" s="26"/>
      <c r="B188" s="26">
        <v>613200</v>
      </c>
      <c r="C188" s="26"/>
      <c r="D188" s="27" t="s">
        <v>50</v>
      </c>
      <c r="E188" s="26" t="s">
        <v>285</v>
      </c>
      <c r="F188" s="78">
        <v>300500</v>
      </c>
    </row>
    <row r="189" spans="1:6" s="29" customFormat="1" ht="12.75">
      <c r="A189" s="26"/>
      <c r="B189" s="26">
        <v>613300</v>
      </c>
      <c r="C189" s="26"/>
      <c r="D189" s="27" t="s">
        <v>286</v>
      </c>
      <c r="E189" s="26" t="s">
        <v>287</v>
      </c>
      <c r="F189" s="78">
        <v>1443000</v>
      </c>
    </row>
    <row r="190" spans="1:6" s="29" customFormat="1" ht="12.75">
      <c r="A190" s="26"/>
      <c r="B190" s="26">
        <v>613400</v>
      </c>
      <c r="C190" s="26"/>
      <c r="D190" s="27" t="s">
        <v>288</v>
      </c>
      <c r="E190" s="26" t="s">
        <v>289</v>
      </c>
      <c r="F190" s="78">
        <v>123000</v>
      </c>
    </row>
    <row r="191" spans="1:6" s="29" customFormat="1" ht="12.75">
      <c r="A191" s="26"/>
      <c r="B191" s="26">
        <v>613500</v>
      </c>
      <c r="C191" s="26"/>
      <c r="D191" s="27" t="s">
        <v>290</v>
      </c>
      <c r="E191" s="26" t="s">
        <v>291</v>
      </c>
      <c r="F191" s="78">
        <v>180500</v>
      </c>
    </row>
    <row r="192" spans="1:6" s="29" customFormat="1" ht="12.75">
      <c r="A192" s="26"/>
      <c r="B192" s="26">
        <v>613700</v>
      </c>
      <c r="C192" s="26"/>
      <c r="D192" s="27" t="s">
        <v>292</v>
      </c>
      <c r="E192" s="26" t="s">
        <v>293</v>
      </c>
      <c r="F192" s="78">
        <v>539000</v>
      </c>
    </row>
    <row r="193" spans="1:6" s="29" customFormat="1" ht="12.75">
      <c r="A193" s="26"/>
      <c r="B193" s="26">
        <v>613800</v>
      </c>
      <c r="C193" s="26"/>
      <c r="D193" s="27" t="s">
        <v>294</v>
      </c>
      <c r="E193" s="26" t="s">
        <v>314</v>
      </c>
      <c r="F193" s="78">
        <v>29000</v>
      </c>
    </row>
    <row r="194" spans="1:6" s="29" customFormat="1" ht="12.75">
      <c r="A194" s="26"/>
      <c r="B194" s="26">
        <v>613900</v>
      </c>
      <c r="C194" s="26"/>
      <c r="D194" s="27" t="s">
        <v>296</v>
      </c>
      <c r="E194" s="26" t="s">
        <v>191</v>
      </c>
      <c r="F194" s="78">
        <v>1050800</v>
      </c>
    </row>
    <row r="195" spans="1:6" s="25" customFormat="1" ht="12.75">
      <c r="A195" s="22">
        <v>614000</v>
      </c>
      <c r="B195" s="22"/>
      <c r="C195" s="22"/>
      <c r="D195" s="23" t="s">
        <v>300</v>
      </c>
      <c r="E195" s="22" t="s">
        <v>204</v>
      </c>
      <c r="F195" s="76">
        <f>SUM(F196:F202)</f>
        <v>6087000</v>
      </c>
    </row>
    <row r="196" spans="1:6" s="29" customFormat="1" ht="12.75">
      <c r="A196" s="26"/>
      <c r="B196" s="26">
        <v>614100</v>
      </c>
      <c r="C196" s="26"/>
      <c r="D196" s="27" t="s">
        <v>301</v>
      </c>
      <c r="E196" s="26" t="s">
        <v>319</v>
      </c>
      <c r="F196" s="78">
        <v>260000</v>
      </c>
    </row>
    <row r="197" spans="1:6" s="29" customFormat="1" ht="12.75">
      <c r="A197" s="26"/>
      <c r="B197" s="26">
        <v>614200</v>
      </c>
      <c r="C197" s="26"/>
      <c r="D197" s="27" t="s">
        <v>303</v>
      </c>
      <c r="E197" s="26" t="s">
        <v>320</v>
      </c>
      <c r="F197" s="78">
        <v>3646000</v>
      </c>
    </row>
    <row r="198" spans="1:6" s="29" customFormat="1" ht="12.75">
      <c r="A198" s="26"/>
      <c r="B198" s="26">
        <v>614300</v>
      </c>
      <c r="C198" s="26"/>
      <c r="D198" s="27" t="s">
        <v>305</v>
      </c>
      <c r="E198" s="26" t="s">
        <v>321</v>
      </c>
      <c r="F198" s="78">
        <v>691000</v>
      </c>
    </row>
    <row r="199" spans="1:6" s="29" customFormat="1" ht="12.75">
      <c r="A199" s="26"/>
      <c r="B199" s="26">
        <v>614400</v>
      </c>
      <c r="C199" s="26"/>
      <c r="D199" s="27" t="s">
        <v>322</v>
      </c>
      <c r="E199" s="26" t="s">
        <v>323</v>
      </c>
      <c r="F199" s="78">
        <v>1220000</v>
      </c>
    </row>
    <row r="200" spans="1:6" s="29" customFormat="1" ht="12.75">
      <c r="A200" s="26"/>
      <c r="B200" s="27" t="s">
        <v>324</v>
      </c>
      <c r="C200" s="26"/>
      <c r="D200" s="27" t="s">
        <v>325</v>
      </c>
      <c r="E200" s="61" t="s">
        <v>326</v>
      </c>
      <c r="F200" s="78">
        <v>120000</v>
      </c>
    </row>
    <row r="201" spans="1:6" s="29" customFormat="1" ht="12.75">
      <c r="A201" s="26"/>
      <c r="B201" s="26">
        <v>614800</v>
      </c>
      <c r="C201" s="26"/>
      <c r="D201" s="27" t="s">
        <v>327</v>
      </c>
      <c r="E201" s="26" t="s">
        <v>328</v>
      </c>
      <c r="F201" s="78">
        <v>100000</v>
      </c>
    </row>
    <row r="202" spans="1:6" s="29" customFormat="1" ht="12.75">
      <c r="A202" s="26"/>
      <c r="B202" s="26">
        <v>614800</v>
      </c>
      <c r="C202" s="26"/>
      <c r="D202" s="27" t="s">
        <v>329</v>
      </c>
      <c r="E202" s="26" t="s">
        <v>330</v>
      </c>
      <c r="F202" s="78">
        <v>50000</v>
      </c>
    </row>
    <row r="203" spans="1:6" s="25" customFormat="1" ht="12.75">
      <c r="A203" s="22">
        <v>616000</v>
      </c>
      <c r="B203" s="49"/>
      <c r="C203" s="22"/>
      <c r="D203" s="23" t="s">
        <v>331</v>
      </c>
      <c r="E203" s="22" t="s">
        <v>231</v>
      </c>
      <c r="F203" s="76">
        <f>SUM(F204)</f>
        <v>50000</v>
      </c>
    </row>
    <row r="204" spans="1:6" s="29" customFormat="1" ht="12.75">
      <c r="A204" s="26"/>
      <c r="B204" s="50">
        <v>616100</v>
      </c>
      <c r="C204" s="26"/>
      <c r="D204" s="27" t="s">
        <v>332</v>
      </c>
      <c r="E204" s="26" t="s">
        <v>233</v>
      </c>
      <c r="F204" s="78">
        <v>50000</v>
      </c>
    </row>
    <row r="205" spans="1:6" s="25" customFormat="1" ht="12.75">
      <c r="A205" s="22">
        <v>810000</v>
      </c>
      <c r="B205" s="22"/>
      <c r="C205" s="22"/>
      <c r="D205" s="23" t="s">
        <v>340</v>
      </c>
      <c r="E205" s="58" t="s">
        <v>221</v>
      </c>
      <c r="F205" s="76">
        <f>SUM(F206:F209)</f>
        <v>2575200</v>
      </c>
    </row>
    <row r="206" spans="1:6" s="29" customFormat="1" ht="12.75">
      <c r="A206" s="26"/>
      <c r="B206" s="26">
        <v>821100</v>
      </c>
      <c r="C206" s="26"/>
      <c r="D206" s="27" t="s">
        <v>54</v>
      </c>
      <c r="E206" s="26" t="s">
        <v>333</v>
      </c>
      <c r="F206" s="78">
        <v>20000</v>
      </c>
    </row>
    <row r="207" spans="1:6" s="29" customFormat="1" ht="12.75">
      <c r="A207" s="26"/>
      <c r="B207" s="26">
        <v>821300</v>
      </c>
      <c r="C207" s="26"/>
      <c r="D207" s="27" t="s">
        <v>73</v>
      </c>
      <c r="E207" s="26" t="s">
        <v>306</v>
      </c>
      <c r="F207" s="78">
        <v>285200</v>
      </c>
    </row>
    <row r="208" spans="1:6" s="29" customFormat="1" ht="12.75">
      <c r="A208" s="26"/>
      <c r="B208" s="26">
        <v>821500</v>
      </c>
      <c r="C208" s="26"/>
      <c r="D208" s="27" t="s">
        <v>83</v>
      </c>
      <c r="E208" s="26" t="s">
        <v>334</v>
      </c>
      <c r="F208" s="78">
        <v>80000</v>
      </c>
    </row>
    <row r="209" spans="1:6" s="29" customFormat="1" ht="12.75">
      <c r="A209" s="26"/>
      <c r="B209" s="26">
        <v>821600</v>
      </c>
      <c r="C209" s="26"/>
      <c r="D209" s="27" t="s">
        <v>89</v>
      </c>
      <c r="E209" s="26" t="s">
        <v>307</v>
      </c>
      <c r="F209" s="78">
        <v>2190000</v>
      </c>
    </row>
    <row r="210" spans="1:6" s="25" customFormat="1" ht="12.75">
      <c r="A210" s="22"/>
      <c r="B210" s="22"/>
      <c r="C210" s="22"/>
      <c r="D210" s="23" t="s">
        <v>172</v>
      </c>
      <c r="E210" s="58" t="s">
        <v>192</v>
      </c>
      <c r="F210" s="76">
        <v>30000</v>
      </c>
    </row>
    <row r="211" spans="1:6" s="29" customFormat="1" ht="12.75">
      <c r="A211" s="26"/>
      <c r="B211" s="26"/>
      <c r="C211" s="26"/>
      <c r="D211" s="27"/>
      <c r="E211" s="58" t="s">
        <v>317</v>
      </c>
      <c r="F211" s="76">
        <f>SUM(F180+F205+F210)</f>
        <v>15420000</v>
      </c>
    </row>
    <row r="212" spans="1:6" s="25" customFormat="1" ht="12.75">
      <c r="A212" s="22"/>
      <c r="B212" s="22">
        <v>823100</v>
      </c>
      <c r="C212" s="22"/>
      <c r="D212" s="23" t="s">
        <v>347</v>
      </c>
      <c r="E212" s="58" t="s">
        <v>335</v>
      </c>
      <c r="F212" s="76">
        <v>75000</v>
      </c>
    </row>
    <row r="213" spans="1:6" s="29" customFormat="1" ht="12.75">
      <c r="A213" s="26"/>
      <c r="B213" s="26"/>
      <c r="C213" s="26"/>
      <c r="D213" s="27"/>
      <c r="E213" s="58" t="s">
        <v>336</v>
      </c>
      <c r="F213" s="76">
        <f>SUM(F180+F205+F210+F212)</f>
        <v>15495000</v>
      </c>
    </row>
    <row r="214" spans="1:6" s="55" customFormat="1" ht="12.75">
      <c r="A214" s="41"/>
      <c r="B214" s="41"/>
      <c r="C214" s="41"/>
      <c r="D214" s="42"/>
      <c r="E214" s="41"/>
      <c r="F214" s="82"/>
    </row>
    <row r="215" spans="1:6">
      <c r="A215" s="106"/>
      <c r="B215" s="106"/>
      <c r="C215" s="106"/>
      <c r="D215" s="107"/>
      <c r="E215" s="102" t="s">
        <v>434</v>
      </c>
      <c r="F215"/>
    </row>
    <row r="216" spans="1:6">
      <c r="A216" s="106"/>
      <c r="B216" s="106"/>
      <c r="C216" s="106"/>
      <c r="D216" s="107"/>
      <c r="E216" s="108" t="s">
        <v>435</v>
      </c>
      <c r="F216"/>
    </row>
    <row r="217" spans="1:6">
      <c r="A217" s="106"/>
      <c r="B217" s="106"/>
      <c r="C217" s="106"/>
      <c r="D217" s="107"/>
      <c r="E217" s="108"/>
      <c r="F217"/>
    </row>
    <row r="218" spans="1:6">
      <c r="A218" t="s">
        <v>445</v>
      </c>
      <c r="B218"/>
      <c r="C218"/>
      <c r="D218"/>
      <c r="E218"/>
      <c r="F218"/>
    </row>
    <row r="219" spans="1:6">
      <c r="A219" s="106"/>
      <c r="B219" s="106"/>
      <c r="C219" s="106"/>
      <c r="D219" s="107"/>
      <c r="E219" s="108"/>
      <c r="F219"/>
    </row>
    <row r="220" spans="1:6" s="67" customFormat="1">
      <c r="A220" s="70" t="s">
        <v>446</v>
      </c>
      <c r="B220" s="68"/>
      <c r="C220" s="68"/>
      <c r="D220" s="69"/>
      <c r="E220" s="68"/>
    </row>
    <row r="221" spans="1:6">
      <c r="A221" s="70" t="s">
        <v>436</v>
      </c>
      <c r="B221" s="106"/>
      <c r="C221" s="106"/>
      <c r="D221" s="107"/>
      <c r="E221" s="109"/>
      <c r="F221"/>
    </row>
    <row r="222" spans="1:6">
      <c r="A222" s="106"/>
      <c r="B222" s="106"/>
      <c r="C222" s="106"/>
      <c r="D222" s="107"/>
      <c r="E222" s="106"/>
      <c r="F222"/>
    </row>
    <row r="223" spans="1:6">
      <c r="A223" s="106"/>
      <c r="B223" s="106"/>
      <c r="C223" s="106"/>
      <c r="D223" s="107"/>
      <c r="E223" s="102" t="s">
        <v>437</v>
      </c>
      <c r="F223"/>
    </row>
    <row r="224" spans="1:6">
      <c r="A224" s="106"/>
      <c r="B224" s="106"/>
      <c r="C224" s="106"/>
      <c r="D224" s="107"/>
      <c r="E224" s="102" t="s">
        <v>438</v>
      </c>
      <c r="F224"/>
    </row>
    <row r="225" spans="1:6">
      <c r="A225" s="106"/>
      <c r="B225" s="106"/>
      <c r="C225" s="106"/>
      <c r="D225" s="107"/>
      <c r="E225" s="102"/>
      <c r="F225"/>
    </row>
    <row r="226" spans="1:6">
      <c r="A226" t="s">
        <v>447</v>
      </c>
      <c r="B226"/>
      <c r="C226"/>
      <c r="D226"/>
      <c r="E226"/>
      <c r="F226"/>
    </row>
    <row r="227" spans="1:6">
      <c r="A227" s="106"/>
      <c r="B227" s="106"/>
      <c r="C227" s="106"/>
      <c r="D227" s="107"/>
      <c r="E227" s="102"/>
      <c r="F227"/>
    </row>
    <row r="228" spans="1:6" s="67" customFormat="1">
      <c r="A228" s="70" t="s">
        <v>448</v>
      </c>
      <c r="B228" s="68"/>
      <c r="C228" s="68"/>
      <c r="D228" s="69"/>
      <c r="E228" s="68"/>
    </row>
    <row r="229" spans="1:6">
      <c r="A229" s="106"/>
      <c r="B229" s="106"/>
      <c r="C229" s="106"/>
      <c r="D229" s="107"/>
      <c r="E229" s="106"/>
      <c r="F229"/>
    </row>
    <row r="230" spans="1:6">
      <c r="A230" s="106"/>
      <c r="B230" s="106"/>
      <c r="C230" s="106"/>
      <c r="D230" s="107"/>
      <c r="E230" s="106"/>
      <c r="F230"/>
    </row>
    <row r="231" spans="1:6" s="67" customFormat="1">
      <c r="A231" s="70" t="s">
        <v>462</v>
      </c>
      <c r="B231" s="68"/>
      <c r="C231" s="68"/>
      <c r="D231" s="69"/>
      <c r="E231" s="68"/>
      <c r="F231" t="s">
        <v>451</v>
      </c>
    </row>
    <row r="232" spans="1:6">
      <c r="A232" s="70" t="s">
        <v>463</v>
      </c>
      <c r="B232" s="106"/>
      <c r="C232" s="106"/>
      <c r="D232" s="107"/>
      <c r="E232" s="106"/>
      <c r="F232" t="s">
        <v>449</v>
      </c>
    </row>
    <row r="233" spans="1:6">
      <c r="A233" s="106"/>
      <c r="B233" s="106"/>
      <c r="C233" s="106"/>
      <c r="D233" s="107"/>
      <c r="E233" s="106"/>
    </row>
    <row r="234" spans="1:6">
      <c r="A234" s="106"/>
      <c r="B234" s="106"/>
      <c r="C234" s="106"/>
      <c r="D234" s="107"/>
      <c r="E234" s="106"/>
      <c r="F234" s="110" t="s">
        <v>450</v>
      </c>
    </row>
    <row r="235" spans="1:6">
      <c r="A235" s="106"/>
      <c r="B235" s="106"/>
      <c r="C235" s="106"/>
      <c r="D235" s="107"/>
      <c r="E235" s="106"/>
      <c r="F235"/>
    </row>
    <row r="236" spans="1:6">
      <c r="A236" s="106"/>
      <c r="B236" s="106"/>
      <c r="C236" s="106"/>
      <c r="D236" s="107"/>
      <c r="E236" s="106"/>
      <c r="F236"/>
    </row>
    <row r="237" spans="1:6">
      <c r="A237" s="106"/>
      <c r="B237" s="106"/>
      <c r="C237" s="106"/>
      <c r="D237" s="107"/>
      <c r="E237" s="106"/>
      <c r="F237"/>
    </row>
    <row r="238" spans="1:6">
      <c r="A238" s="106"/>
      <c r="B238" s="106"/>
      <c r="C238" s="106"/>
      <c r="D238" s="107"/>
      <c r="E238" s="106"/>
      <c r="F238"/>
    </row>
    <row r="239" spans="1:6">
      <c r="A239" s="106"/>
      <c r="B239" s="106"/>
      <c r="C239" s="106"/>
      <c r="D239" s="107"/>
      <c r="E239" s="106"/>
      <c r="F239"/>
    </row>
  </sheetData>
  <printOptions horizontalCentered="1"/>
  <pageMargins left="0.51181102362204722" right="0.70866141732283472" top="1.0236220472440944" bottom="1.0236220472440944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naslovna strana</vt:lpstr>
      <vt:lpstr>(prihodi)</vt:lpstr>
      <vt:lpstr>(izdaci)</vt:lpstr>
      <vt:lpstr>Sheet1</vt:lpstr>
      <vt:lpstr>Sheet2</vt:lpstr>
      <vt:lpstr>Sheet3</vt:lpstr>
      <vt:lpstr>'(izdaci)'!Print_Titles</vt:lpstr>
      <vt:lpstr>'(prihodi)'!Print_Titles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Budzet04</dc:creator>
  <cp:lastModifiedBy>Budzet04</cp:lastModifiedBy>
  <cp:lastPrinted>2018-12-24T07:43:50Z</cp:lastPrinted>
  <dcterms:created xsi:type="dcterms:W3CDTF">2016-11-03T07:20:33Z</dcterms:created>
  <dcterms:modified xsi:type="dcterms:W3CDTF">2018-12-24T07:45:02Z</dcterms:modified>
</cp:coreProperties>
</file>